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defaultThemeVersion="124226"/>
  <mc:AlternateContent xmlns:mc="http://schemas.openxmlformats.org/markup-compatibility/2006">
    <mc:Choice Requires="x15">
      <x15ac:absPath xmlns:x15ac="http://schemas.microsoft.com/office/spreadsheetml/2010/11/ac" url="https://mag1-my.sharepoint.com/personal/ljaen-sepsa_mag_go_cr/Documents/SEPSA/AÑO 2021/MAPP 2022/"/>
    </mc:Choice>
  </mc:AlternateContent>
  <xr:revisionPtr revIDLastSave="0" documentId="8_{08353D74-8819-452A-BB24-07348DA517C2}" xr6:coauthVersionLast="36" xr6:coauthVersionMax="36" xr10:uidLastSave="{00000000-0000-0000-0000-000000000000}"/>
  <bookViews>
    <workbookView xWindow="0" yWindow="0" windowWidth="28800" windowHeight="12225" xr2:uid="{00000000-000D-0000-FFFF-FFFF00000000}"/>
  </bookViews>
  <sheets>
    <sheet name="SENARA-MAPP-2021" sheetId="7" r:id="rId1"/>
    <sheet name="Ficha Inversiones" sheetId="12" state="hidden" r:id="rId2"/>
    <sheet name="P2PF01" sheetId="15" r:id="rId3"/>
    <sheet name="P3PF01.01" sheetId="16" r:id="rId4"/>
    <sheet name="P3PF02.01" sheetId="17" r:id="rId5"/>
    <sheet name="P3PF03.01" sheetId="22" r:id="rId6"/>
    <sheet name="P3PF03.02" sheetId="25" r:id="rId7"/>
    <sheet name="P4PF01.01" sheetId="19" r:id="rId8"/>
    <sheet name="P4PF02.01" sheetId="20" r:id="rId9"/>
    <sheet name="P4PF03.01" sheetId="23" r:id="rId10"/>
    <sheet name="Ficha técnica" sheetId="27" r:id="rId11"/>
    <sheet name="MACHOTE FICHAS INDICADORES" sheetId="14" state="hidden" r:id="rId12"/>
  </sheets>
  <externalReferences>
    <externalReference r:id="rId13"/>
  </externalReferences>
  <definedNames>
    <definedName name="_xlnm.Print_Area" localSheetId="8">'P4PF02.01'!$A$1:$C$27</definedName>
    <definedName name="_xlnm.Print_Area" localSheetId="0">'SENARA-MAPP-2021'!$A$1:$Z$40</definedName>
    <definedName name="_xlnm.Print_Titles" localSheetId="0">'SENARA-MAPP-2021'!$1:$6</definedName>
  </definedNames>
  <calcPr calcId="191029"/>
</workbook>
</file>

<file path=xl/calcChain.xml><?xml version="1.0" encoding="utf-8"?>
<calcChain xmlns="http://schemas.openxmlformats.org/spreadsheetml/2006/main">
  <c r="V18" i="7" l="1"/>
  <c r="U18" i="7"/>
  <c r="G10" i="27" l="1"/>
  <c r="H10" i="27"/>
  <c r="I10" i="27"/>
  <c r="F10" i="27"/>
  <c r="B14" i="25" l="1"/>
  <c r="B13" i="25"/>
  <c r="B8" i="25"/>
  <c r="B3" i="25"/>
  <c r="B14" i="23" l="1"/>
  <c r="B15" i="23"/>
  <c r="B3" i="23"/>
  <c r="B14" i="22"/>
  <c r="B13" i="22"/>
  <c r="B3" i="22"/>
  <c r="B17" i="20"/>
  <c r="B16" i="20"/>
  <c r="B21" i="19"/>
  <c r="B20" i="19"/>
  <c r="B15" i="15"/>
  <c r="B3" i="15" l="1"/>
  <c r="B3" i="20" l="1"/>
  <c r="B3" i="19"/>
  <c r="B27" i="17"/>
  <c r="B3" i="16"/>
  <c r="B3" i="17"/>
  <c r="B13" i="16"/>
  <c r="B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Kathia</author>
  </authors>
  <commentList>
    <comment ref="R14" authorId="0" shapeId="0" xr:uid="{00000000-0006-0000-0000-000001000000}">
      <text>
        <r>
          <rPr>
            <b/>
            <sz val="9"/>
            <color indexed="81"/>
            <rFont val="Tahoma"/>
            <family val="2"/>
          </rPr>
          <t>Kathia: se indica en Instrucciones</t>
        </r>
        <r>
          <rPr>
            <sz val="9"/>
            <color indexed="81"/>
            <rFont val="Tahoma"/>
            <family val="2"/>
          </rPr>
          <t xml:space="preserve">
Código y Nombre Indicadores de Producto: Defina indicadores que permitan medir la
producción. Deben formularse indicadores, considerando los niveles de desempeño:
economía, eficiencia, eficacia y calidad.
</t>
        </r>
      </text>
    </comment>
    <comment ref="R15" authorId="0" shapeId="0" xr:uid="{00000000-0006-0000-0000-000002000000}">
      <text>
        <r>
          <rPr>
            <b/>
            <sz val="9"/>
            <color indexed="81"/>
            <rFont val="Tahoma"/>
            <family val="2"/>
          </rPr>
          <t>Kathia:</t>
        </r>
        <r>
          <rPr>
            <sz val="9"/>
            <color indexed="81"/>
            <rFont val="Tahoma"/>
            <family val="2"/>
          </rPr>
          <t xml:space="preserve">
</t>
        </r>
        <r>
          <rPr>
            <sz val="12"/>
            <color indexed="81"/>
            <rFont val="Tahoma"/>
            <family val="2"/>
          </rPr>
          <t xml:space="preserve"> dado que la MAPP solicita colocar indicadores que permitan medir la
producción de bien o servicio final que el programa entrega  al usuario, se refleja solamente el producto (bien), que es infraestructura de riego para agricultura  que es lo que se entrega al usuario) las hectáreas de cultivo intervenidas se alcanzan hasta que la infraestructura  entra en operación en un plazo posterior y es el usuario final quien se encarga de la operación, por tanto se considera que las hectáreas de cultivo intervenidas no son un indicador de producto final, es un indicador de resultado (efecto o aprovechamiento del producto final).</t>
        </r>
      </text>
    </comment>
    <comment ref="S15" authorId="0" shapeId="0" xr:uid="{00000000-0006-0000-0000-000003000000}">
      <text>
        <r>
          <rPr>
            <b/>
            <sz val="9"/>
            <color indexed="81"/>
            <rFont val="Tahoma"/>
            <family val="2"/>
          </rPr>
          <t>Kathia:</t>
        </r>
        <r>
          <rPr>
            <sz val="9"/>
            <color indexed="81"/>
            <rFont val="Tahoma"/>
            <family val="2"/>
          </rPr>
          <t xml:space="preserve">
se considera línea base el 2019</t>
        </r>
      </text>
    </comment>
    <comment ref="R16" authorId="0" shapeId="0" xr:uid="{00000000-0006-0000-0000-000004000000}">
      <text>
        <r>
          <rPr>
            <b/>
            <sz val="12"/>
            <color indexed="81"/>
            <rFont val="Tahoma"/>
            <family val="2"/>
          </rPr>
          <t xml:space="preserve">Kathia:
</t>
        </r>
        <r>
          <rPr>
            <sz val="12"/>
            <color indexed="81"/>
            <rFont val="Tahoma"/>
            <family val="2"/>
          </rPr>
          <t>Se valara que un  resultado del programa son Hectáreas de cultivo intervenidas con infraestructura de drenaje, dado que a MAPP se solicita colocar  indicadores que midan la producción,  que es entregado al usuario, se ajustó el indicador y valor meta para reflejar solamente el producto, las hectáreas de cultivo intervenidas con infraestructura de drenaje se alcanzan hasta entra en operación en un plazo posterior, por tanto se considera que las hectáreas de cultivo intervenidas no son indicador de producto, es un indicador de resultado (efecto)</t>
        </r>
      </text>
    </comment>
    <comment ref="S16" authorId="0" shapeId="0" xr:uid="{00000000-0006-0000-0000-000005000000}">
      <text>
        <r>
          <rPr>
            <b/>
            <sz val="9"/>
            <color indexed="81"/>
            <rFont val="Tahoma"/>
            <family val="2"/>
          </rPr>
          <t>Kathia:</t>
        </r>
        <r>
          <rPr>
            <sz val="9"/>
            <color indexed="81"/>
            <rFont val="Tahoma"/>
            <family val="2"/>
          </rPr>
          <t xml:space="preserve">
se considera línea base el 2019</t>
        </r>
      </text>
    </comment>
    <comment ref="S17" authorId="0" shapeId="0" xr:uid="{00000000-0006-0000-0000-000006000000}">
      <text>
        <r>
          <rPr>
            <b/>
            <sz val="9"/>
            <color indexed="81"/>
            <rFont val="Tahoma"/>
            <family val="2"/>
          </rPr>
          <t>Kathia:</t>
        </r>
        <r>
          <rPr>
            <sz val="9"/>
            <color indexed="81"/>
            <rFont val="Tahoma"/>
            <family val="2"/>
          </rPr>
          <t xml:space="preserve">
se considera 2019 línea base</t>
        </r>
      </text>
    </comment>
  </commentList>
</comments>
</file>

<file path=xl/sharedStrings.xml><?xml version="1.0" encoding="utf-8"?>
<sst xmlns="http://schemas.openxmlformats.org/spreadsheetml/2006/main" count="476" uniqueCount="238">
  <si>
    <t>LÍNEA BASE</t>
  </si>
  <si>
    <t xml:space="preserve">METAS DEL INDICADOR </t>
  </si>
  <si>
    <t>SUPUESTOS, NOTAS TÉCNICAS Y OBSERVACIONES</t>
  </si>
  <si>
    <t>FF</t>
  </si>
  <si>
    <t>t</t>
  </si>
  <si>
    <t>DESEMPEÑO PROYECTADO</t>
  </si>
  <si>
    <t>COBERTURA GEOGRAFICA POR REGION</t>
  </si>
  <si>
    <t>UNIDAD DE MEDIDA DEL PRODUCTO</t>
  </si>
  <si>
    <t xml:space="preserve">PROGRAMACIÓN ESTRATÉGICA PRESUPUESTARIA </t>
  </si>
  <si>
    <t>PRODUCTO FINAL (BIENES/
SERVICIOS)</t>
  </si>
  <si>
    <t>HOMBRES</t>
  </si>
  <si>
    <t>MUJERES</t>
  </si>
  <si>
    <t>USUARIO (A)</t>
  </si>
  <si>
    <t>CODIGO Y NOMBRE DEL  PROGRAMA O SUBPROGRAMA PRESUPUESTARIO</t>
  </si>
  <si>
    <t>POBLACIÓN META</t>
  </si>
  <si>
    <t>FUENTE DE FINANCIAMIENTO</t>
  </si>
  <si>
    <t>CANTIDAD</t>
  </si>
  <si>
    <t>Sector: De Desarrollo  Agropecuario y Rural</t>
  </si>
  <si>
    <t>ESTIMACIÓN ANUAL DE RECURSOS PRESUPUESTARIOS      
  (en millones de colones)</t>
  </si>
  <si>
    <t>Ministro(a) Rector(a): Dr. Renato Alvarado Rivera.</t>
  </si>
  <si>
    <t>Elemento</t>
  </si>
  <si>
    <t>Descripción</t>
  </si>
  <si>
    <t>Definición conceptual</t>
  </si>
  <si>
    <t>Interpretación</t>
  </si>
  <si>
    <t>Desagregación</t>
  </si>
  <si>
    <t>Meta</t>
  </si>
  <si>
    <t>Clasificación</t>
  </si>
  <si>
    <t>( ) Impacto.</t>
  </si>
  <si>
    <t>( ) Efecto.</t>
  </si>
  <si>
    <t>Tipo de operación estadística</t>
  </si>
  <si>
    <t>Comentarios generales</t>
  </si>
  <si>
    <t>ODS VINCULADOS</t>
  </si>
  <si>
    <t xml:space="preserve">                                                        
</t>
  </si>
  <si>
    <t>PLAN NACIONAL DE DESARROLLO E INVERSION PUBLICA 2019-2022 (PNDIP)</t>
  </si>
  <si>
    <t>OBJETIVO DEL AREA</t>
  </si>
  <si>
    <t>INTERVENCION ESTARTEGICA</t>
  </si>
  <si>
    <t>LINEA BASE DEL INDICADOR (Regional cuando proceda)</t>
  </si>
  <si>
    <t>META DEL  PERIODO (Regional cuando proceda)</t>
  </si>
  <si>
    <t>OBJETIVOS ESTRATÉGICOS INSTITUCIONAL (PEI)</t>
  </si>
  <si>
    <t>DESCRIPCION</t>
  </si>
  <si>
    <t>INDICADORES DE PRODUCTO  FINAL</t>
  </si>
  <si>
    <t xml:space="preserve">AREA ESTRATEGICA </t>
  </si>
  <si>
    <r>
      <rPr>
        <b/>
        <sz val="11"/>
        <color theme="1"/>
        <rFont val="Arial"/>
        <family val="2"/>
      </rPr>
      <t xml:space="preserve">OBJETIVO NACIONAL: </t>
    </r>
    <r>
      <rPr>
        <sz val="11"/>
        <color theme="1"/>
        <rFont val="Arial"/>
        <family val="2"/>
      </rPr>
      <t>“Generar un crecimiento económico inclusivo en el ámbito nacional y regional, en armonía con el ambiente, generando empleos de calidad, y reduciendo la pobreza y la desigualdad”.</t>
    </r>
  </si>
  <si>
    <t>Nombre del indicador</t>
  </si>
  <si>
    <t>Fórmula de cálculo</t>
  </si>
  <si>
    <t>Unidad de medida</t>
  </si>
  <si>
    <t>Línea de base</t>
  </si>
  <si>
    <t>Fuentes de información</t>
  </si>
  <si>
    <t>Componentes involucrados en la fórmula del cálculo</t>
  </si>
  <si>
    <t>NOMBRE DE LA INSTITUCIÓN:</t>
  </si>
  <si>
    <t xml:space="preserve">NOMBRE DEL JERARCA DE LA INSTITUCIÓN: </t>
  </si>
  <si>
    <t>SECTOR:</t>
  </si>
  <si>
    <t>MINISTRO(A) RECTOR(A):</t>
  </si>
  <si>
    <t>Renato Alvarado Rivera</t>
  </si>
  <si>
    <t>ETAPA ACTUAL</t>
  </si>
  <si>
    <t xml:space="preserve">AVANCE ETAPA ACTUAL </t>
  </si>
  <si>
    <t>CÓDIGO Y NOMBRE DEL PROGRAMA PRESUPUESTARIO</t>
  </si>
  <si>
    <t xml:space="preserve">MONTOS POR EJECUTAR 
(MILLONES DE COLONES) </t>
  </si>
  <si>
    <t>RESPONSABLES</t>
  </si>
  <si>
    <t>I TRIM</t>
  </si>
  <si>
    <t>II TRIM</t>
  </si>
  <si>
    <t>III TRIM</t>
  </si>
  <si>
    <t>IV TRIM</t>
  </si>
  <si>
    <t>Ficha Tecnica del programa Institucional de Inversión Púiblica 2020</t>
  </si>
  <si>
    <t>Desarrollo Agropecuario, Pesquero y Rural</t>
  </si>
  <si>
    <t xml:space="preserve">PROGRAMA DE INVERSIÓN PÚBLICA 2020 </t>
  </si>
  <si>
    <t xml:space="preserve">CÓDIGO Y NOMBRE DEL PROYECTO </t>
  </si>
  <si>
    <t>MONTO EJECUTADO AL 2018 (MILLONES DE COLONES)</t>
  </si>
  <si>
    <t xml:space="preserve">MONTOS EJECUTADOS 
(MILLONES DE COLONES) </t>
  </si>
  <si>
    <t>NOTA: Esta información debe extraerse del BPIP para garantizar la congruencia de lo incluido en la Ficha técnica y al información registrada en el BPIP por parte de la institución.</t>
  </si>
  <si>
    <t>Fuente:</t>
  </si>
  <si>
    <t>Nombre de la Institución: Servicio Nacional de Riego y Avenamiento, Senara</t>
  </si>
  <si>
    <t>Nombre del Jerarca de la Institución:  Ing. Patricia Quirós Quirós</t>
  </si>
  <si>
    <t>INDICADOR DE LA INTERVENCION ESTRATÉGICA</t>
  </si>
  <si>
    <t>OBJETIVO DE LA INTERVENCIÓN ESTRATÉGICA</t>
  </si>
  <si>
    <t>1. Fortalecer la estructura y funcionamiento de la Institución para maximizar la eficiencia y la eficacia del accionar institucional.
2. Aumentar la eficiencia en el funcionamiento de los sistemas de información institucional para fortalecer la transparencia y difusión del quehacer institucional.
3. Fortalecer las capacidades técnicas institucionales para alcanzar los niveles de exigencia que demanda el reposicionamiento institucional propuesto.
4. Mejorar la estrategia de coordinación y gestión institucional con actores públicos y privados para ejercer un liderazgo efectivo que contribuya a un mejor posicionamiento institucional.
5. Fortalecer la estrategia de posicionamiento estratégico de la Institución para aumentar la generación de valor público en los ámbitos sustantivos institucionales.
6. Lograr la sostenibilidad financiera de la Institución para asegurar la estabilidad institucional a largo plazo.</t>
  </si>
  <si>
    <t>Servicio Nacional de Riego y Avenamiento, Senara</t>
  </si>
  <si>
    <t>Patricia Quirós Quirós</t>
  </si>
  <si>
    <t>08000 Proyecto Sistema control de Inundaciones Áreas del río Limoncito. (Finalización de la I etapa obras en cauces pendientes)</t>
  </si>
  <si>
    <t>Periodicidad</t>
  </si>
  <si>
    <t xml:space="preserve">Fuente: Oficina Nacional de Semillas, </t>
  </si>
  <si>
    <t>ha</t>
  </si>
  <si>
    <t xml:space="preserve">Senara, Tarifas de riego y piscicultura
</t>
  </si>
  <si>
    <t>Programa 3 Desarrollo Hidroproductivo con Obras de Riego y Drenaje en Pequeñas Áreas de Riego y Drenaje  (PARD).</t>
  </si>
  <si>
    <t>Programa 2 Desarrollo Hidroproductivo en el DRAT.</t>
  </si>
  <si>
    <t>Región Chorotega</t>
  </si>
  <si>
    <t>na</t>
  </si>
  <si>
    <t>Programa 4 Investigación, preservación y manejo de los recursos hídricos subterráneos.</t>
  </si>
  <si>
    <t>Unidad</t>
  </si>
  <si>
    <t>MONTO (Millones de colones)</t>
  </si>
  <si>
    <t>nd</t>
  </si>
  <si>
    <t>Región  Pacífico Central</t>
  </si>
  <si>
    <t>Región Huetar Caribe</t>
  </si>
  <si>
    <t>Región  Pacífico Central y Huetar Caribe</t>
  </si>
  <si>
    <t>Debe ser una expresión verbal, precisa y concreta sobre lo que se quiere medir. El nombre debe caracterizarse por ser claro, preciso, autoexplicativo y que cualquier persona pueda entender qué se mide con ese indicador.</t>
  </si>
  <si>
    <t>Definición lo más completa posible del indicador, que incorpore aspectos metodológicos necesarios para su  interpretación y comprensión.
Incluir la definición de cada uno de los componentes del indicador. Comúnmente se establecen/adoptan las definiciones a nivel internacional, si no existe utilice la definición de la institución que produce el dato. Incluir la definición de cada uno de los componentes del indicador.</t>
  </si>
  <si>
    <t xml:space="preserve">Fórmula de cálculo </t>
  </si>
  <si>
    <t>Anotar la fórmula matemática requerida para el cálculo del indicador y especificar las operaciones y procesamientos de las variables/componentes necesarias para obtener el valor final del indicador.</t>
  </si>
  <si>
    <t>Componentes de la fórmula de cálculo</t>
  </si>
  <si>
    <t>Indicar cada uno de los componentes de la fórmula del cálculo del indicador.</t>
  </si>
  <si>
    <t>Unidad de medida del indicador</t>
  </si>
  <si>
    <t xml:space="preserve">Hectáreas de cultivo en el DRAT </t>
  </si>
  <si>
    <t>Anotar la unidad de medida con la que se expresan los componentes o los valores del indicador, por ejemplo: número, porcentaje, tasa por cada tanto.</t>
  </si>
  <si>
    <t xml:space="preserve">Escribir la interpretación de forma general correspondiente al indicador propuesto. De acuerdo con la Real Academia Española, interpretar corresponde a explicar o declarar el sentido de algo y, principalmente, el de un texto (RAE, 2017). </t>
  </si>
  <si>
    <t>Se certifica por subdistrito del DRAT en el cantón de Cañas de Guanacaste.  Se tiene los siguientes distritos:Piedras, Cabuyo-Tempisque y Cañas-Lajas.</t>
  </si>
  <si>
    <t>Especificar los distintos niveles de desagregación geográfica disponibles para el indicador, por ejemplo, provincia, cantón, distrito, regiones de planificación, zona (urbana o rural), Gran Área Metropolitana, entre otras.</t>
  </si>
  <si>
    <t>Línea base</t>
  </si>
  <si>
    <t>Es el dato o  el valor  inicial del indicador a partir del cual se establecerán los valores futuros a alcanzar, en el proceso de programación y que servirá para el seguimiento y evaluación en la consecución de las metas. Se debe indicar si el dato es acumulado o corresponde a un período de tiempo determinado.</t>
  </si>
  <si>
    <t xml:space="preserve">Son los valores de los indicadores asociados al objetivo respectivo que se espera alcanzar en el período. </t>
  </si>
  <si>
    <t xml:space="preserve">Periodicidad </t>
  </si>
  <si>
    <t>Especificar la frecuencia con la que se publican o se tienen disponibles los datos para el cálculo del indicador. Se entiende como el período de tiempo en que se actualiza el dato.</t>
  </si>
  <si>
    <t>Fuente</t>
  </si>
  <si>
    <t>Especificar la fuente de cada una de las variables/componentes del indicador. Además, no solo se debe especificar la institución, sino también el departamento u oficina o la publicación física o electrónica donde se encuentra disponible, si corresponde.</t>
  </si>
  <si>
    <t>Seleccione a qué tipo de indicador corresponde:</t>
  </si>
  <si>
    <t>(x ) Producto.</t>
  </si>
  <si>
    <t>( ) Producto.</t>
  </si>
  <si>
    <t>Indicar el tipo de fuente de datos del que procede el indicador, por ejemplo, este puede ser Censo, Encuesta, registro administrativo, entre otros.</t>
  </si>
  <si>
    <t>Mencionar cualquier observación que se considere necesaria para que el usuario obtenga una mejor comprensión del indicador.</t>
  </si>
  <si>
    <r>
      <t>Fuente:</t>
    </r>
    <r>
      <rPr>
        <sz val="16"/>
        <color theme="1"/>
        <rFont val="Franklin Gothic Book"/>
        <family val="2"/>
      </rPr>
      <t xml:space="preserve"> INEC, Mideplan, MINHAC.</t>
    </r>
  </si>
  <si>
    <t>Se consltó ARESEP. Diccionario de Términos Regulatorios utilizados en Costa Rica en https://aresep.go.cr/diccionario).</t>
  </si>
  <si>
    <t>Definición lo más completa posible del indicador, que incorpore aspectos metodológicos necesarios para su  interpretación y comprensión.</t>
  </si>
  <si>
    <t xml:space="preserve">Incluir la definición de cada uno de los componentes del indicador. Comúnmente se establecen/adoptan las definiciones a nivel internacional, si no existe utilice la definición de la institución que produce el dato. </t>
  </si>
  <si>
    <t>Se desagrega por región de planificación, conforme a la regionalización del Senara, la cual considera las siguientes: Región Central Oriental, Central Occidental, Región Huetar Caribe, Huetar Norte, Región Pacífico Central, Región Chorotega, Región Brunca.
Los proyectos de riego se ubican por cantón y distrito en cada región</t>
  </si>
  <si>
    <t>Informes semestrales de la  Dirección de Ingeniería y Desarrollo de Proyectos, bitácoras de obra elaboradas por el ingeniero supervisor a cargo de las obras descritas en el proyecto,  estudios a nivel de perfil, prefactibilidad o factibilidad, así como el diseño de la obra, al acta definitiva de aceptación de la obra construída, los cronogramas de avance, las certificaciones de contenido presupuestario ejecutado, el contrato de obra aprobado.</t>
  </si>
  <si>
    <t>( x) Producto.</t>
  </si>
  <si>
    <t>registro de la cantidad de hectáreas por región intervenidas con sistemas de riego conforme los proyectos construidos en las regiones con programación de obras.</t>
  </si>
  <si>
    <t>Se desagrega por región de planificación, conforme a la regionalización del Senara, la cual considera las siguientes: Región Central Oriental, Central Occidental, Región Huetar Caribe, Huetar Norte, Región Pacífico Central, Región Chorotega, Región Brunca.
Los proyectos de drenaje se ubican por cantón y distrito en cada región</t>
  </si>
  <si>
    <t>cantidad de actividades realizadas del proceso de elaboración de EH/ total actividades del proceso de elaboración de EH programadas en el periodo</t>
  </si>
  <si>
    <t>Total de actividades efectivamente determinadas y documentadas como alcanzadas en relación al total de actividades programadas de forma inicial que son estimadas como necesarias para obtener un estudio hidrogeológico</t>
  </si>
  <si>
    <t>Los estudios se realizan por acuífero en las zonas de influencia de los mismos, se realizan a nivel nacional conforme la programación, priorización y necesidad de disponer de información del acuífero.  Se refiere a distintas zonas del país urbana y rural.</t>
  </si>
  <si>
    <t>Informe a cargo de la Unidad de Investigación sobre el avance en la elaboración de los Estudios Hidrogeológicos programados, cronogramas del estudio, términos de referencia del estudio, estudios básicos elaborados, informe del estudio integrado y aprobado, oficios de aprobación formal del estudio de la Dirección y Gerencia, o bien de la Junta Directiva.</t>
  </si>
  <si>
    <t>Registro documentado en la DIGH conforme a cronograma de estudio previamente elaborado.</t>
  </si>
  <si>
    <t>Se consultó :http://www.geodatargentina.com.ar/html/estudios_ambientales/geodata_est_amb_estudios_hidrogeologicos.html.</t>
  </si>
  <si>
    <t>unidad número</t>
  </si>
  <si>
    <t>Se refiere a distintas zonas del país urbana y rural. Se realizan a nivel nacional conforme la programación, priorización y necesidad de disponer de información del acuífero</t>
  </si>
  <si>
    <t>Informe a cargo de la Unidad de Gestión sobre el avance en la elaboración de los PAS .</t>
  </si>
  <si>
    <t>Número</t>
  </si>
  <si>
    <t>Anexo: Ficha Técnica del Indicador</t>
  </si>
  <si>
    <t>Anexo : Ficha Técnica del Indicador</t>
  </si>
  <si>
    <t>Notas aclaratorias:</t>
  </si>
  <si>
    <t>Organizaciones de productores localizados en la zona de infuencia de los proyectos de drenaje.</t>
  </si>
  <si>
    <t>unidad</t>
  </si>
  <si>
    <t>Porcentaje</t>
  </si>
  <si>
    <t xml:space="preserve">Personas físicas y jurídicas residentes en la zona del proyecto </t>
  </si>
  <si>
    <t>Transferencia de GoCR e Ingresos Propios Tarifas DIGH.</t>
  </si>
  <si>
    <t>Transferencia de GoCR</t>
  </si>
  <si>
    <r>
      <t>Fuente:</t>
    </r>
    <r>
      <rPr>
        <sz val="12"/>
        <color theme="1"/>
        <rFont val="Franklin Gothic Book"/>
        <family val="2"/>
      </rPr>
      <t xml:space="preserve"> INEC, Mideplan, MINHAC.</t>
    </r>
  </si>
  <si>
    <t xml:space="preserve">Hectáreas de cultivo en el DRAT en los subdistritos que reciben riego de forma efectiva y semestral y se encuentran formal y oficialmente  incorporados  al padrón de usuarios del DRAT </t>
  </si>
  <si>
    <t>Dato estimado por la Red Primaria, los Subdistritos del DRAT y la Administración del DRAT una vez elaborado el Padrón de usuarios.</t>
  </si>
  <si>
    <t>Informes semestrales elaborados por los encargados de sub distrito, Red primaria, Padrón  de usuarios del DRAT por parte de la Administración que contiene la inscripción de nuevos usuarios,  oficializado y aprobado por la Junta Directiva del Senara.  Reglamento aprobado y publicado por el Senara.</t>
  </si>
  <si>
    <t>El total de hectáreas de cultivo que recibirán en un año servicio de riego</t>
  </si>
  <si>
    <t xml:space="preserve"> infraestructura de riego como bien final entregado cada año al usuario, una vez finalizada su construcción de obras programadas.</t>
  </si>
  <si>
    <t>Sumatoria del total de sistemas  de drenaje construidos y entregados al usuario en cada región por año</t>
  </si>
  <si>
    <t>Número de sistemas de drenaje construidos en cada región</t>
  </si>
  <si>
    <t>registro de la cantidad de  sistemas de drenaje en las regiones con programación de obras.</t>
  </si>
  <si>
    <t xml:space="preserve"> cantidad total de  sistemas de drenaje previamente diseñados y aprobados que se estarán construyendo y entregado al usuario en el año</t>
  </si>
  <si>
    <t>registro de la cantidad de  sistemas construidos en las regiones con programación de obras.</t>
  </si>
  <si>
    <t>Se desagrega por región de planificación, conforme a la regionalización del Senara, la cual considera las siguientes: Región Central Oriental, Central Occidental, Región Huetar Caribe, Huetar Norte, Región Pacífico Central, Región Chorotega, Región Brunca.
Los proyectos  se ubican por cantón y distrito en cada región</t>
  </si>
  <si>
    <t>Son cantidad de solicitudes presentadas en Oficinas centrales del Senara que cumplen los requisitos y son admitidas.</t>
  </si>
  <si>
    <t>Informe a cargo de la Unidad de Gestión</t>
  </si>
  <si>
    <t>Registro documentado en la DIGH en Hojas de Cálculo</t>
  </si>
  <si>
    <t xml:space="preserve"> MATRIZ ANUAL DE PROGRAMACION Y PRESUPUESTO (MAPP)- 2021. 
</t>
  </si>
  <si>
    <t>FUENTE: Senara, Mayo 2020.  DATOS ESTIMADOS SUJETOS A VARIACION AL MOMENTO DE PRESENTAR EL PLAN OPERATIVO INSTITUCIONAL 2021  DURANTE EL MES DE SETIEMBRE 2021.</t>
  </si>
  <si>
    <t xml:space="preserve"> Recursos de Convenios INDER y Transferencia GoCR a SENARA</t>
  </si>
  <si>
    <t xml:space="preserve">Sociedades de  Usuarios de Agua. (SUA) debidamente inscritas. </t>
  </si>
  <si>
    <t>1075 usuarios de los servicios de riego en el DRAT, distribuidos de la siguiente forma: 1008 usuarios de servicio de  riego por gravedad, 55 usuarios de servicio por bombeo y 12 usuarios de servicio de agua piscicultura  en el DRAT.  El total de 1075  usuarios del DRAT están conformados por:  798 personas físicas  (702 hombres, 96 mujeres), 254 sociedades y 23 instituciones.  (Datos estimados, sujetos a actualización en agosto 2020)</t>
  </si>
  <si>
    <t xml:space="preserve">Transferencia GoCR a SENARA como Unidad Ejecutora y BCIE </t>
  </si>
  <si>
    <t xml:space="preserve">Para el caso de la intervención: 08000 Proyecto Canalización y control de Inundaciones en el río Limoncito no se presenta detalle de vinculación con el PNDIP 2019-2021, por cuanto el proyecto no posee meta establecida en el PND a partir del año 2020, sólamente se programó meta en el PNDIP para el año 2019. </t>
  </si>
  <si>
    <t>Programa 3: Conforme lo establecido por Senara (2016:13). Modelo de Gestión para el fomento de riego y el drenaje en la actividad agrícola, pecuaria y acuícola de Costa Rica. Se señala: La oferta institucional en materia de riego y drenaje estará compuesta por tres modalidades: Modalidad de Distritos de Riego, Modalidad de Proyectos de Riego, Modalidad Proyectos de drenaje.   En el Programa 3 se consideran las Modalidades: Proyectos de Riego y Proyectos de drenaje. Adicionalmente se considera Infraestructura de Protección contra Inundaciones.  En  la Modalidad de Proyectos de Riego : "Se fomenta la ejecución del proyecto con recursos públicos. Se crean las condiciones. No se presta un servicio, se entrega un bien.  La SUA puede gestionar los recursos e identificar otras fuentes de financiamiento."  El propietario de la infraestructura principal y secundaria es Senara.  Para ello procederá a tramitar las servidumbres de paso por donde se instalará la tubería principal y secundaria.  Estos derechos de paso serán registrados como activo institucional.  El propietario de infraestructura parcelaria son los usuarios. Y en la Modalidad de Proyectos de drenaje: "Se formenta la ejecución del proyecto con recursos públicos. Se crean las condiciones. No se presta un servicio, se entrega un bien.  La Organización puede gestionar los recursos e identificar otras fuentes de financiamiento; en cuyo caso el Senara aportaría únicamente la preinversión." El propietario de las obras de drenaje es cada propietario de parcela o finca por donde pasen los canales de drenaje.  En el caso de que exista un canal colector principal que sea municipal o público, mantendrá su condición.</t>
  </si>
  <si>
    <r>
      <rPr>
        <b/>
        <sz val="12"/>
        <rFont val="Franklin Gothic Book"/>
        <family val="2"/>
      </rPr>
      <t>Concepto de productos</t>
    </r>
    <r>
      <rPr>
        <sz val="12"/>
        <rFont val="Franklin Gothic Book"/>
        <family val="2"/>
      </rPr>
      <t xml:space="preserve">: Mideplan (2014:90). Glosario de términos de planificación, presupuesto y evaluación. San José, Costa Rica. 2da.Edición, marzo  2014.  
 </t>
    </r>
    <r>
      <rPr>
        <b/>
        <sz val="12"/>
        <rFont val="Franklin Gothic Book"/>
        <family val="2"/>
      </rPr>
      <t>Producto final:</t>
    </r>
    <r>
      <rPr>
        <sz val="12"/>
        <rFont val="Franklin Gothic Book"/>
        <family val="2"/>
      </rPr>
      <t xml:space="preserve"> "describe un bien o servicio final, que está dirigido a un usuario (a) externo a la institución cuya demanda por ese bien o servicio es continua y permanente.  Debe estar realcionado con la misión institucional y programática, asimismo, tiene para ello un centro gestor responsable de su generación.  Es permamente en el tiempo, con algunas excepciones como por ejemplo un cambio en el mandato legal. </t>
    </r>
    <r>
      <rPr>
        <b/>
        <sz val="12"/>
        <rFont val="Franklin Gothic Book"/>
        <family val="2"/>
      </rPr>
      <t>Producto intermedio:</t>
    </r>
    <r>
      <rPr>
        <sz val="12"/>
        <rFont val="Franklin Gothic Book"/>
        <family val="2"/>
      </rPr>
      <t xml:space="preserve"> bienes o servicios de apoyo que son requeridos para generar la produccción terminal, es decir serán transformados para elaborar prodcutos finales y tienen baja importancia para la información externa.  Estos productos están dirigidos a los usuarios (as) internos de la institución. </t>
    </r>
    <r>
      <rPr>
        <b/>
        <sz val="12"/>
        <rFont val="Franklin Gothic Book"/>
        <family val="2"/>
      </rPr>
      <t>Producto relevante</t>
    </r>
    <r>
      <rPr>
        <sz val="12"/>
        <rFont val="Franklin Gothic Book"/>
        <family val="2"/>
      </rPr>
      <t>: bienes y servicios de carácter intermedio utilizados como insumo para la producción final, son generados por medio del programa de apoyo, el cual puede denominarse: Administración Central, Dirección Superior o Actividad Central, entre otros. Nota: En el caso de las unidades del Programa 2,3 y 4 gestionan productos finales y productos intermedios.  El Programa 1 gestiona productos intermedios y relevantes, pero no productos finales, esto conforme lo definido por Midpelan (2014:90).</t>
    </r>
  </si>
  <si>
    <r>
      <rPr>
        <b/>
        <sz val="12"/>
        <color theme="1"/>
        <rFont val="Franklin Gothic Book"/>
        <family val="2"/>
      </rPr>
      <t>La Misión del Senara es:</t>
    </r>
    <r>
      <rPr>
        <sz val="12"/>
        <color theme="1"/>
        <rFont val="Franklin Gothic Book"/>
        <family val="2"/>
      </rPr>
      <t xml:space="preserve">
“Gestionar el recurso hídrico mediante la investigación, innovación y gestión de aguas subterráneas y superficiales y la implementación de proyectos de riego, drenaje y prevención contra inundaciones para mejorar la productividad, el desarrollo y la calidad de vida de todos los habitantes”.</t>
    </r>
  </si>
  <si>
    <t>En el Programa 3 se considera que las  Hectáreas de cultivo intervenidas con sistemas de riego y/o drenaje, es un indicador de resultado (efecto, aprovechamiento del producto final) que se alcanza hasta que el sistema entra en operación, en un plazo posterior de uno o más años y es el usuario final quien se encarga de la operación de la infraestructura de riego o de drenaje, por tanto no es un  indicador de producto final (Bien o servicio)</t>
  </si>
  <si>
    <t xml:space="preserve">El Proyecto PAACUME forma parte del programa 1 Actividades Centrales, por la fase en la que se encuentra (preinversión) no posee indicador de producto final, posee solamente indicadores de producto intermedio, por lo que no se refleja en la MAPP (art. 12 Lineamientos técnicos y metodológicos para la planificación, programación presupuestaria, seguimiento y la evaluación estratégica en el Sector Público en Costa Rica 2021)
  </t>
  </si>
  <si>
    <t>PF.01 Servicio público  de  riego  para cultivos y agua para piscicultura en el Distrito de Riego Arenal y Tempisque (DRAT)</t>
  </si>
  <si>
    <t xml:space="preserve">PF.01.01. Cantidad de hectáreas que recibe servicio público de  riego para cultivo  y agua para piscicultura </t>
  </si>
  <si>
    <t xml:space="preserve">PF.02. Infraestructura de Drenaje en Pequeñas Áreas de drenaje </t>
  </si>
  <si>
    <t>PF.03. Infraestructura  de protección contra inundaciones</t>
  </si>
  <si>
    <t>PF.01.01. Número de Estudios Hidrogeológicos integrados en el año</t>
  </si>
  <si>
    <t xml:space="preserve">PF.01 Infraestructura  de Riego para agricultura  en Pequeñas Áreas de Riego </t>
  </si>
  <si>
    <t xml:space="preserve"> PF.01.01. Número de Proyectos de Infraestructura de riego  construidos en el año</t>
  </si>
  <si>
    <t>Personas físicas y jurídicas residentes en zonas de riesgo  o con alta vulnerabilidad y riesgo a  inundación</t>
  </si>
  <si>
    <t>PF.02.01. Número de Proyectos de Infraestructura de drenaje construidos  en el año</t>
  </si>
  <si>
    <t>PF.03.01. Número de Proyectos de Infraestructura de protección contra inundaciones construidos  en el año</t>
  </si>
  <si>
    <t>PF.03.02. Porcentaje de avance físico en la ejecución  del Proyecto Canalización y Control de Inundaciones el río Limoncito (II etapa)</t>
  </si>
  <si>
    <t xml:space="preserve">PF.01. Investigación hidrogeológica aplicada del recurso hídrico a nivel nacional. </t>
  </si>
  <si>
    <t xml:space="preserve">PF.03. Servicio de emisión de criterio técnico para la protección del recurso hídrico.  </t>
  </si>
  <si>
    <t>PF.02.01. Número de Planes de Protección y Manejo del Acuífero con seguimiento realizado  en el año</t>
  </si>
  <si>
    <t>PF.02. Instrumentos  de gestión integrada del recurso hídrico</t>
  </si>
  <si>
    <t>Transferencia GoCR a SENARA como Unidad Ejecutora  y CNE</t>
  </si>
  <si>
    <t>anual</t>
  </si>
  <si>
    <t>Número de hectáreas registradas en los subdistritos Cañas, Lajas, Abangares, Piedras, Cabuyo y Tempisque  con servicio público de riego y  agua para piscicultura</t>
  </si>
  <si>
    <t>cantidad total de obras de infraestructura de riego para agricultura  efectivamente construido, finalizada y entregado en el año  a la Sociedad de Usuarios de Riego  en la zona geográfica establecida.
"Una hectárea es una medida de superficie cuyo símbolo es ha. Esta unidad equivale a 100 áreas: un área, a su vez, es equivalente a 100 metros cuadrados. Esto quiere decir que una superficie de una hectárea cuenta con 10.000 metros cuadrados".
"Sistema de Riego. Es el conjunto de estructuras, que permite determinar que área pueda ser cultivada aplicándole el agua necesaria a las plantas. Este consta de varios componentes. El conjunto de componentes dependerá de si se trata de riego superficial, por aspersión, o por goteo. Por ejemplo, un embalse no será necesario si existe otra fuente de agua cercana tales como río o arroyo de los cuales se capta el agua y estos tienen un caudal suficiente incluso en el período de sequia". (tomado de:https://www.ecured.cu/Sistema_de_Riego).
Para su determinación se requiere identificar, gestionar, formular, diseñar, aprobar y ejecutar el proyecto, se designa un ingeniero supervisor de la obra que funciona como administrador del contrato, una vez finalizada la obra el administrador del contrato elabora el finiquito del contrato y aprueba la recepción de las condiciones de la obra, lo cual se establece en el acta definitiva de la obra. 
La programación de proyectos a ser construidos se programa conforme a las etapas y cronogramas establecidos, una vez que cada administrador de contrato certifica la aceptación y conlusión de la obra se procede con finiquito del contrato y posterior entrega a la SUA.</t>
  </si>
  <si>
    <t xml:space="preserve">Sumatoria del total de proyectos de riego finalizados y entregados al usuario  en cada región según programación y cumplimiento del avance en el año </t>
  </si>
  <si>
    <t xml:space="preserve">Se refiere a la elaboración e integración final de la información hidrogeológica del acuífero investigado  para el uso y manejo de tomadores de desición, organizaciones y población , este se determina en relación al total de actividades que se requieren realizar durante el proceso que conlleva la creación del estudio desde su incio hasta su aprobación.
Para su determinación se requiere documentar el avance en la ejecución de las acciones en función de la estimación incial y la ejecución real de las mismas. Se diseña un cronograma con el total de acciones que son requeridas entiendo este como un proceso secuencial que permitirá obtener la información de interés para presentar el documento que contiene los análisis y resultados para la toma de decisiones.
"Los estudios hidrogeológicos permiten determinar las variables hidráulicas del manto de agua, definir su rendimiento y calidad y los caudales óptimos de captación. Por medio de los estudios hidrogeológicos pueden definirse también la dirección del flujo subterráneo, las áreas de mayor aptitud para la captación, el adecuado distanciamiento entre pozos y se establecen las situaciones anómalas que podrían interferir sobre el recurso hídrico. De ese modo se asegura la sustentabilidad del acuífero, tanto en rendimiento como en calidad.   Por lo general se señala que los estudios hidrogeológicos se realizan por las siguientes razones:
 Cuando se requiere definir la factibilidad de un acuífero para explotación y determinar su sustentabilidad en función de la explotación.
Cuando se desea ampliar la red de captación, definir los caudales de explotación en cada pozo y determinar el distanciamiento óptima entre ellos.
 Para identificar frentes con agua de mala calidad que amenazan la zona de captación.
Para calcular la dispersión de un contaminante; identificar diferentes fuentes de contaminación, localizar una red de monitoreo y diseñar un sistema de remediación de agua subterránea." </t>
  </si>
  <si>
    <t>permite medir la cantidad de investigaciones realizadas por la  Dirección para presentar información actualizada  sobre la cantidad de  acuíferos con información sobre el estado del acuífero en términos de cantidad, calidad, vulnerabilidad, características hidrogeológicas  y uso sostemible del recurso, lo cual es entregado  a las audiencias involucradas para la toma de desiciones sobre manejo, protección del recurso hídrico y construcción participativa de las medidas de protección y manejo.
Brinda información sobre el avance en la obtención de estudios hidrogeológicos en cada año</t>
  </si>
  <si>
    <t>Permite medir el seguimiento realizado por la Dirección para la implementación de los resultados obtenidos en Estretegia PAS realizada en los acuíferos investigados y con procesos de gestión  del recurso hídrico realizados.  Los Planes de Aprovechamiento Sostenible (PAS) son instrumentos desarrollados por el Senara para facilitar el manejo y protección del acuifero investigado, con el fin de alcanzar uso sostenible del recurso hídrico por parte de los actores  locales  y asegurar la implementación de las medidas acordadas por estos actores claves en la zona de influencia del acuífero.</t>
  </si>
  <si>
    <t>cantidad de PAS con seguimiento realizado de forma efectiva conforme a la programación</t>
  </si>
  <si>
    <t>Número de PAS finalizados a los cuales se aplica  seguimiento en el periodo  en coordinación con las Comisiones de los Acuíferos para la implementación de las medidas, acciones y estrategias de protección concertadas.</t>
  </si>
  <si>
    <t>Permite valorar la cantidad de acciones realizadas para atender el proceso de seguimiento al Proceso Planes de Aprovechamiento Sostenible en las zonas de acuífero con estudio hidrogeológico o investigación hídrogeológica realizada y definición de  acciones de manejo sostenible del acuífero, con el fin de asegurar la sostenibilidad del proceso, de los productos del PAS y sus resultados esperados.</t>
  </si>
  <si>
    <t>Total de solicitudes de servicios que atiende la DIGH entregados al usuario en el tiempo establecido en el Reglamento (30 días hábiles), mide solo aquellas solicitudes que en el año fueron entregadas al usuario en  el plazo establecido,</t>
  </si>
  <si>
    <t>Sumatoria de la cantidad de solicitudes de perforación  de pozos, dictámenes y pronuncimientos atendidas en el plazo establecido / total de solicitudes de perforación de pozos, dictámenes y pronunciamientos atendidas</t>
  </si>
  <si>
    <t>solicitudes atendidas y solicitudes atendidas  en plazo reglamentario</t>
  </si>
  <si>
    <t xml:space="preserve">Porcentaje </t>
  </si>
  <si>
    <t>total de solicitudes de servicios que cumplen con el plazo reglamentario de entrega al usuario en el año</t>
  </si>
  <si>
    <t>Cantidad de obras de infraestructura de drenaje construidos y entregados al usuario al cierre del año
"En cuanto a la definición de infraestructura de drenaje es aquella obra que permite retirar el agua que se acumula en depresiones topográficas de un terreno, lo que puede causar problemas tanto en la producción agrícola, como en el tránsito de las rutas o carreteras. Esa agua puede aparecer por diversas causas, tales como:
copiosas precipitaciones que no han podido ser absorbidas por el suelo.
subida del nivel freático, ocasionado por la elevación de un río, arroyo u otra fuente de agua, o debido al riego.
escurrimiento del agua que se vierte cuando se rebasa un depósito o un cauce artificial o natural.
Fundamentalmente la infraestructur de drenaje lo forman una red de canales que toman y conducen las aguas a otra área fuera de la drenada al mismo tiempo que impide que entre nuevamente agua.Esos canales deben ser limpiados periódicamente para eliminar el fango, las malezas y todo aquello que pueda obstaculizar el flujo del agua. Cuando el terreno a drenar está por encima de la cota superior al lugar a donde se quiere llevar el agua, se puede aprovechar el declive del terreno haciendo que el sistema funcione por la fuerza de gravedad. En caso contrario se debe implementar una estación de bombeo. Entre los componentes de un sistema de drenaje se encuentran: los canales de campo, los canales principales y secundarios, obras de control de la erosión al fondo de los canales, obras de protección de los márgenes de los canales, estaciones de bombeo que no siempre se necesitan."
 Un sistema de drenaje permite que el agua estancada en un terreno circule, controlando de esta forma las sales del suelo, ya que si el terreno continúa inundado se disminuye notoriamente su productividad. Por lo tanto debido a que el agua estancada puede provocar serios daños a la agricultura es que se hace imprescindible un sistema que garantice su salida rápida y eficiente. Esto se efectúa a través de tuberías o red de canales que la llevan a un lugar a donde pueda ser expulsada.  Normalmente este sistema se lleva a cabo en los estuarios de grandes ríos y en los valles en donde no es suficiente el drenaje natural.  (Tomado de https://diccionarioactual.com/sistema-de-drenaje/).</t>
  </si>
  <si>
    <r>
      <t xml:space="preserve">Se refiere al total  de  hectáreas de cultivo que reciben semestralmente servicio público de riego en el DRAT en el periodo meta, una vez presentada la solicitud por el usuario y debidamente inscritos en el padrón de usuarios.
</t>
    </r>
    <r>
      <rPr>
        <b/>
        <sz val="12"/>
        <color theme="1"/>
        <rFont val="Franklin Gothic Book"/>
        <family val="2"/>
      </rPr>
      <t>"Una hectárea</t>
    </r>
    <r>
      <rPr>
        <sz val="12"/>
        <color theme="1"/>
        <rFont val="Franklin Gothic Book"/>
        <family val="2"/>
      </rPr>
      <t xml:space="preserve"> es una medida de superficie cuyo símbolo es ha. Esta unidad equivale a 100 áreas: un área, a su vez, es equivalente a 100 metros cuadrados. Esto quiere decir que una superficie de una hectárea cuenta con 10.000 metros cuadrados"."Una hectárea es una medida de superficie cuyo símbolo es ha. Esta unidad equivale a 100 áreas: un área, a su vez, es equivalente a 100 metros cuadrados. Esto quiere decir que una superficie de una hectárea cuenta con 10.000 metros cuadrados".
</t>
    </r>
    <r>
      <rPr>
        <b/>
        <sz val="12"/>
        <color theme="1"/>
        <rFont val="Franklin Gothic Book"/>
        <family val="2"/>
      </rPr>
      <t>Servicio público</t>
    </r>
    <r>
      <rPr>
        <sz val="12"/>
        <color theme="1"/>
        <rFont val="Franklin Gothic Book"/>
        <family val="2"/>
      </rPr>
      <t xml:space="preserve">: Son los bienes o servicios que no pueden ser disfrutados por un individuo sin que otros tengan acceso a ellos. El disfrute del servicio público es general, y para toda la población.
Los empresarios esperan una retribución por la prestación de estos servicios, mientras que los usuarios demandan servicios de calidad, a precios justos.(tomado de: ARESEP. Diccionario de Términos Regulatorios utilizados en Costa Rica en https://aresep.go.cr/diccionario).
Servcio de </t>
    </r>
    <r>
      <rPr>
        <b/>
        <sz val="12"/>
        <color theme="1"/>
        <rFont val="Franklin Gothic Book"/>
        <family val="2"/>
      </rPr>
      <t>Riego y avenamiento</t>
    </r>
    <r>
      <rPr>
        <sz val="12"/>
        <color theme="1"/>
        <rFont val="Franklin Gothic Book"/>
        <family val="2"/>
      </rPr>
      <t>: Es el servicio público con el que se abastece agua a través de canales de riego, y el avenamiento consiste en la red de alcantarillado, desagüe o drenaje. Avenar significa dar salida a las aguas por medio de zanjas. En el país opera el sistema Distrito de Riego Arenal – Tempisque en Guanacaste, a cargo del Sistema Nacional de Aguas Subterráneas, Riego y Avenamiento (SENARA).</t>
    </r>
  </si>
  <si>
    <t xml:space="preserve">Número de infraestructura de riego construidos </t>
  </si>
  <si>
    <t xml:space="preserve">Cantidad de obras de infraestructura de protección contra inundaciones construidos y entregados al usuario al cierre del año
</t>
  </si>
  <si>
    <t>Sumatoria del total de proyectos  construidos y entregados al usuario en cada región por año</t>
  </si>
  <si>
    <t>obras de infraestructura de proteccón contra  inundaciones construidos en cada región</t>
  </si>
  <si>
    <t xml:space="preserve"> cantidad total de proyectos previamente diseñados y aprobados que se estarán construyendo y entregado al usuario en un año</t>
  </si>
  <si>
    <t>Informes semestrales de la  Dirección de Ingeniería y Desarrollo de Proyectos, Informes solicitados por el BCIE, bitácoras de obra elaboradas por el ingeniero supervisor a cargo de las obras descritas en el proyecto, los cronogramas de avance, el acta definitiva de aceptación de la obra construída, las certificaciones de contenido presupuestario ejecutado, el contrato de obra aprobado.</t>
  </si>
  <si>
    <t xml:space="preserve">Resultado alcanzado en las fases de ejecución del proyecto para su finalización y entrega al usuario final </t>
  </si>
  <si>
    <t>avance de obras del proyecto para su finalización.</t>
  </si>
  <si>
    <t>actividades realizadas/ actividades programadas</t>
  </si>
  <si>
    <t>(total de actividades o fases ejecutadas del proyecto / total de actividades programadas )100</t>
  </si>
  <si>
    <t>Servicio Nacional de Riego y Avenamiento, SENARA</t>
  </si>
  <si>
    <t xml:space="preserve"> Patricia Quirós Quirós</t>
  </si>
  <si>
    <t>Agropecuario</t>
  </si>
  <si>
    <t xml:space="preserve">PROYECTO </t>
  </si>
  <si>
    <t>FICHA TECNICA PROGRAMA INSTITUCIONAL PROYECTOS DE INVERSIÓN PÚBLICA 2021</t>
  </si>
  <si>
    <t xml:space="preserve">Marvin Coto Hernández, Dirección de Ingeniería y Desarrollo de Proyectos. </t>
  </si>
  <si>
    <t>PROGRAMA DE INVERSIÓN PÚBLICA 2021</t>
  </si>
  <si>
    <t>MONTO EJECUTADO AL 2019 (MILLONES DE COLONES)</t>
  </si>
  <si>
    <t>Canalización y Control de Inundaciones el río Limoncito (II etapa)</t>
  </si>
  <si>
    <t>Condiciones Previas con el BCIE</t>
  </si>
  <si>
    <t xml:space="preserve">MONTOS EJECUTADOS
(MILLONES DE COLONES) </t>
  </si>
  <si>
    <t>ANUAL (2021)</t>
  </si>
  <si>
    <t>Se refiere a seguimiento a los  PAS Parrita ,Santa Cruz,  Sardinal y Río Blanco elaborados, los cuales se estima requieren de contar con seguimiento en el periodo. Una vez finalizado el Plan Presupuesto 2021 se deberá ajustar la meta y el presupuesto, en correspondencia con la definición de indicador de producto final.
La estimación de recursos presupuestarios se hace con base en la estimación de Presupuesto Ordinario 2020, es una proyección sujeto a variación, ya que hasta el mes de agosto 2020 se dispone de los datos reales sobre Presupuesto Ordinario para el 2021.</t>
  </si>
  <si>
    <t>El producto se refiere al servicio que se brinda al usuario ante la solicitud de criterio de técnico del Senara sobre permisos de perforación de pozos, dictámenes detallados y generales, pronunciamientos así como consulta de información, cada uuo de estas solicitudes son trámites  que la institución brindal usuario por el cual se cobra tarifa no regulada.sobre permisos de perforación de pozos, dictámenes generales, dictámenes detallados, consulta de información, criterio técnico  sobre la variable hídrica para Planes Reguladores.  El porcentaje proyectado en el periodo se estima es un valor real de acuerdo con la naturaleza del servicio, el proceso de atención y el compromiso institucional de mantener la calidad al usuario.
La estimación de recursos presupuestarios se hace con base en la estimación de Presupuesto Ordinario 2020, es una proyección sujeto a variación, ya que hasta el mes de agosto 2020 se dispone de los datos reales sobre Presupuesto Ordinario para el 2021.</t>
  </si>
  <si>
    <t>Se refiere a Estudio Hidrogeológico de las cuatro zonas del  Pacífico Central. Una vez finalizado el Plan Presupuesto 2022 se debera ajustar la meta y el presupuesto, en correspondencia con la definición de indicador de producto final.  Se estima en el periodo sostener en promedio la misma cantidad de estudios integrados por año
La estimación de recursos presupuestarios se hace con base en la estimación de Presupuesto Ordinario 2020, es una proyección sujeto a variación, ya que hasta el mes de agosto 2020 se dispone de los datos reales sobre Presupuesto Ordinario para el 2021.</t>
  </si>
  <si>
    <t xml:space="preserve">PF.01.03. Porcentaje de solicitudes atendidas  conforme al plazo  establecido </t>
  </si>
  <si>
    <t xml:space="preserve">La cantidad de hectáreas se desgloza de la siguiente forma: 
29280 ha que se estima recibe en el 2020  el servicio, conformado de la siguiente forma: 24840 ha con servicio por  gravedad, 3740 ha con servicio de riego por bombeo y 700 con servicio de agua para  pisicultura.
220 nuevas hectáreas habilitadas con con servicio público de riego para cultivos  y agua para piscicultura en el DRAT a partir del año 2021. Por lo que se proyecta alcanzar un total de 29500 ha en el 2021 y sostener al 2024. La estimación se encuentra sujeta a actualización posterior al mes de agosto 2020.
Se refiere a brindar  el servicio público de riego  y agua para piscicuoltura en  los subdistritos Cañas, Lajas, Abangares, Piedras, Cabuyo -Tempisque Zapandi, la meta considera el total por los tres subdistritos y red primaria, el servicio se brinda conforme al padrón de usuarios que se debe actualizar semestralmente.
La estimación de recursos presupuestarios se hace con base en la estimación de Presupuesto Ordinario 2020. Es una proyección sujeto a variación, ya que hasta el mes de agosto 2020 se dispone de los datos reales sobre Presupuesto Ordinario para el 2021.
</t>
  </si>
  <si>
    <t>Se refiere a la construcción y entrega de la infraestructura de protección contra  inundaciones del Proyecto 0800 Canalización y Control de Inundaciones en el río Limoncito Limón,  a partir del año 2020 y hasta el 2023 se programa y proyecta la ejecución de la segunda etapa del Proyecto financiado por el BCIE mediante Contrato Préstamo N°2198.
Para el año 2020 se programó la finalización de la I etpa del Proyecto.
La estimación de recursos presupuestarios se hace con base en la estimación de Presupuesto Ordinario 2020, es una proyección sujeto a variación, ya que hasta el mes de agosto 2020 se dispone de los datos reales sobre Presupuesto Ordinario para el 2021.</t>
  </si>
  <si>
    <t>Población (Personas físicas y jurídicas ) residente  en el área de influencia de los Acuíferos investigados, Municipalidades, AyA, Ministerio de Salud, ASADAS, Organizacionales Comunales, MAG, Inversionistas  privados (Comercio, Industria, Turismo, Desarrollo Inmoviliario).</t>
  </si>
  <si>
    <t>Se refiere a la construcción y entrega de la infraestructura de riego.  Se proyecta alcanzar y mantener en promedio la cantidad de proyectos.
La estimación de recursos presupuestarios se hace con base en la estimación de Presupuesto Ordinario 2020. Es una proyección sujeto a variación, ya que hasta el mes de agosto 2020 se dispone de los datos reales sobre Presupuesto Ordinario para el 2021.</t>
  </si>
  <si>
    <t>Se refiere a la construcción y entrega de la infraestructura  de drenaje, que consiste en la rehabilitación de canales y cauces para eliminar el exceso de agua en el suelo, con fin de ampliar la capacidad productiva.  Se proyecta alcanzar y mantener en promedio la cantidad de proyectos. La infraestructura de drenaje es financiada por la CNE amparado en Decreto de Emergencia, la CNE no transfiere recursos al Senara, por tanto no se registra contenido por inversión en el Presupuesto Institucional, solo considera gasto operativo.
La estimación de recursos presupuestarios se hace con base en la estimación de Presupuesto Ordinario 2020. Es una proyección sujeto a variación, ya que hasta el mes de agosto 2020 se dispone de los datos reales sobre Presupuesto Ordinario para el 2021.</t>
  </si>
  <si>
    <t>Se refiere a la construcción y entrega de la infraestructura de protección  contra inundaciones, Se proyecta alcanzar y mantener en promedio la cantidad de proyectos. Las obras  programados son financiados   por la CNE, la CNE no transfiere recursos al Senara, por tanto no se registra contenido por inversión en el Presupuesto Institucional, solo considera gasto operativo.
La estimación de recursos presupuestarios se hace con base en la estimación de Presupuesto Ordinario 2020. Es una proyección sujeto a variación, ya que hasta el mes de agosto 2020 se dispone de los datos reales sobre Presupuesto Ordinario para 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</si>
</sst>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quot;₡&quot;#,##0.00"/>
    <numFmt numFmtId="166" formatCode="0.0"/>
  </numFmts>
  <fonts count="36" x14ac:knownFonts="1">
    <font>
      <sz val="11"/>
      <color theme="1"/>
      <name val="Calibri"/>
      <family val="2"/>
      <scheme val="minor"/>
    </font>
    <font>
      <b/>
      <sz val="18"/>
      <color theme="1"/>
      <name val="Calibri"/>
      <family val="2"/>
      <scheme val="minor"/>
    </font>
    <font>
      <sz val="12"/>
      <color theme="1"/>
      <name val="Arial"/>
      <family val="2"/>
    </font>
    <font>
      <sz val="14"/>
      <name val="Arial"/>
      <family val="2"/>
    </font>
    <font>
      <b/>
      <sz val="14"/>
      <name val="Arial"/>
      <family val="2"/>
    </font>
    <font>
      <b/>
      <sz val="11"/>
      <color theme="1"/>
      <name val="Calibri"/>
      <family val="2"/>
      <scheme val="minor"/>
    </font>
    <font>
      <b/>
      <sz val="14"/>
      <color theme="0"/>
      <name val="Arial"/>
      <family val="2"/>
    </font>
    <font>
      <sz val="11"/>
      <color theme="1"/>
      <name val="Arial"/>
      <family val="2"/>
    </font>
    <font>
      <b/>
      <sz val="11"/>
      <color theme="1"/>
      <name val="Arial"/>
      <family val="2"/>
    </font>
    <font>
      <b/>
      <sz val="18"/>
      <color theme="1"/>
      <name val="Arial"/>
      <family val="2"/>
    </font>
    <font>
      <sz val="11"/>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1"/>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u/>
      <sz val="9"/>
      <color theme="1"/>
      <name val="Calibri"/>
      <family val="2"/>
      <scheme val="minor"/>
    </font>
    <font>
      <sz val="14"/>
      <color theme="1"/>
      <name val="Calibri"/>
      <family val="2"/>
      <scheme val="minor"/>
    </font>
    <font>
      <b/>
      <sz val="11"/>
      <name val="Arial"/>
      <family val="2"/>
    </font>
    <font>
      <b/>
      <sz val="11"/>
      <color theme="0"/>
      <name val="Arial"/>
      <family val="2"/>
    </font>
    <font>
      <b/>
      <sz val="16"/>
      <color theme="1"/>
      <name val="Franklin Gothic Book"/>
      <family val="2"/>
    </font>
    <font>
      <sz val="16"/>
      <color theme="1"/>
      <name val="Franklin Gothic Book"/>
      <family val="2"/>
    </font>
    <font>
      <sz val="10"/>
      <color theme="1"/>
      <name val="Franklin Gothic Book"/>
      <family val="2"/>
    </font>
    <font>
      <sz val="12"/>
      <color theme="1"/>
      <name val="Franklin Gothic Book"/>
      <family val="2"/>
    </font>
    <font>
      <sz val="12"/>
      <name val="Franklin Gothic Book"/>
      <family val="2"/>
    </font>
    <font>
      <sz val="10"/>
      <name val="Franklin Gothic Book"/>
      <family val="2"/>
    </font>
    <font>
      <sz val="10"/>
      <color rgb="FFFF0000"/>
      <name val="Franklin Gothic Book"/>
      <family val="2"/>
    </font>
    <font>
      <b/>
      <sz val="12"/>
      <color theme="1"/>
      <name val="Franklin Gothic Book"/>
      <family val="2"/>
    </font>
    <font>
      <b/>
      <sz val="12"/>
      <name val="Franklin Gothic Book"/>
      <family val="2"/>
    </font>
    <font>
      <sz val="9"/>
      <color indexed="81"/>
      <name val="Tahoma"/>
      <family val="2"/>
    </font>
    <font>
      <b/>
      <sz val="9"/>
      <color indexed="81"/>
      <name val="Tahoma"/>
      <family val="2"/>
    </font>
    <font>
      <sz val="12"/>
      <color indexed="81"/>
      <name val="Tahoma"/>
      <family val="2"/>
    </font>
    <font>
      <b/>
      <sz val="12"/>
      <color indexed="81"/>
      <name val="Tahoma"/>
      <family val="2"/>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medium">
        <color auto="1"/>
      </top>
      <bottom style="thin">
        <color indexed="64"/>
      </bottom>
      <diagonal/>
    </border>
    <border>
      <left/>
      <right style="thin">
        <color indexed="64"/>
      </right>
      <top style="medium">
        <color auto="1"/>
      </top>
      <bottom style="thin">
        <color auto="1"/>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auto="1"/>
      </top>
      <bottom style="thin">
        <color indexed="64"/>
      </bottom>
      <diagonal/>
    </border>
    <border>
      <left/>
      <right style="thin">
        <color indexed="64"/>
      </right>
      <top style="medium">
        <color indexed="64"/>
      </top>
      <bottom/>
      <diagonal/>
    </border>
  </borders>
  <cellStyleXfs count="3">
    <xf numFmtId="0" fontId="0" fillId="0" borderId="0"/>
    <xf numFmtId="164" fontId="10" fillId="0" borderId="0" applyFont="0" applyFill="0" applyBorder="0" applyAlignment="0" applyProtection="0"/>
    <xf numFmtId="9" fontId="10" fillId="0" borderId="0" applyFont="0" applyFill="0" applyBorder="0" applyAlignment="0" applyProtection="0"/>
  </cellStyleXfs>
  <cellXfs count="272">
    <xf numFmtId="0" fontId="0" fillId="0" borderId="0" xfId="0"/>
    <xf numFmtId="0" fontId="1" fillId="0" borderId="0" xfId="0" applyFont="1" applyFill="1" applyAlignment="1"/>
    <xf numFmtId="0" fontId="2" fillId="0" borderId="0" xfId="0" applyFont="1" applyFill="1" applyAlignment="1"/>
    <xf numFmtId="0" fontId="0" fillId="0" borderId="0" xfId="0" applyFill="1"/>
    <xf numFmtId="0" fontId="0" fillId="0" borderId="0" xfId="0" applyFill="1" applyAlignment="1">
      <alignment horizontal="center" vertical="center"/>
    </xf>
    <xf numFmtId="0" fontId="0" fillId="0" borderId="0" xfId="0" applyFill="1" applyAlignment="1">
      <alignment vertical="top" wrapText="1"/>
    </xf>
    <xf numFmtId="0" fontId="1" fillId="0" borderId="0" xfId="0" applyFont="1" applyFill="1" applyAlignment="1">
      <alignment horizontal="center" vertical="center" wrapText="1"/>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0" fontId="12" fillId="0" borderId="0" xfId="0" applyFont="1"/>
    <xf numFmtId="0" fontId="12" fillId="0" borderId="0" xfId="0" applyFont="1" applyAlignment="1">
      <alignment horizontal="left" vertical="top"/>
    </xf>
    <xf numFmtId="0" fontId="12" fillId="0" borderId="0" xfId="0" applyFont="1" applyAlignment="1">
      <alignment horizontal="right"/>
    </xf>
    <xf numFmtId="0" fontId="13" fillId="0" borderId="1" xfId="0" applyFont="1" applyFill="1" applyBorder="1" applyAlignment="1">
      <alignment horizontal="center" vertical="center" wrapText="1"/>
    </xf>
    <xf numFmtId="0" fontId="12" fillId="0" borderId="0" xfId="0" applyFont="1" applyAlignment="1">
      <alignment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9" fontId="14" fillId="0" borderId="1" xfId="0" applyNumberFormat="1" applyFont="1" applyFill="1" applyBorder="1" applyAlignment="1">
      <alignment horizontal="center" vertical="top" wrapText="1"/>
    </xf>
    <xf numFmtId="164" fontId="14" fillId="0" borderId="1" xfId="1" applyFont="1" applyFill="1" applyBorder="1" applyAlignment="1">
      <alignment horizontal="right" vertical="top" wrapText="1"/>
    </xf>
    <xf numFmtId="164" fontId="14" fillId="0" borderId="1" xfId="1" applyFont="1" applyFill="1" applyBorder="1" applyAlignment="1">
      <alignment horizontal="center" vertical="top" wrapText="1"/>
    </xf>
    <xf numFmtId="0" fontId="0" fillId="0" borderId="0" xfId="0" applyFill="1" applyAlignment="1">
      <alignment vertical="top" wrapText="1"/>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8" fillId="0" borderId="26" xfId="0" applyFont="1" applyBorder="1" applyAlignment="1">
      <alignment horizontal="justify" vertical="top" wrapText="1"/>
    </xf>
    <xf numFmtId="0" fontId="18" fillId="0" borderId="27" xfId="0" applyFont="1" applyBorder="1" applyAlignment="1">
      <alignment horizontal="justify" vertical="top" wrapText="1"/>
    </xf>
    <xf numFmtId="0" fontId="18" fillId="0" borderId="28" xfId="0" applyFont="1" applyBorder="1" applyAlignment="1">
      <alignment horizontal="justify" vertical="top" wrapText="1"/>
    </xf>
    <xf numFmtId="0" fontId="18" fillId="0" borderId="29" xfId="0" applyFont="1" applyBorder="1" applyAlignment="1">
      <alignment horizontal="justify" vertical="top" wrapText="1"/>
    </xf>
    <xf numFmtId="0" fontId="18" fillId="0" borderId="28" xfId="0" applyFont="1" applyBorder="1" applyAlignment="1">
      <alignment vertical="top" wrapText="1"/>
    </xf>
    <xf numFmtId="0" fontId="18" fillId="0" borderId="30" xfId="0" applyFont="1" applyBorder="1" applyAlignment="1">
      <alignment horizontal="justify" vertical="top" wrapText="1"/>
    </xf>
    <xf numFmtId="0" fontId="18" fillId="0" borderId="31" xfId="0" applyFont="1" applyBorder="1" applyAlignment="1">
      <alignment horizontal="justify" vertical="top" wrapText="1"/>
    </xf>
    <xf numFmtId="0" fontId="18" fillId="0" borderId="32" xfId="0" applyFont="1" applyBorder="1" applyAlignment="1">
      <alignment horizontal="justify" vertical="top" wrapText="1"/>
    </xf>
    <xf numFmtId="0" fontId="19" fillId="0" borderId="28" xfId="0" applyFont="1" applyBorder="1" applyAlignment="1">
      <alignment horizontal="justify" vertical="top" wrapText="1"/>
    </xf>
    <xf numFmtId="0" fontId="18" fillId="0" borderId="15" xfId="0" applyFont="1" applyBorder="1" applyAlignment="1">
      <alignment horizontal="justify" vertical="top" wrapText="1"/>
    </xf>
    <xf numFmtId="0" fontId="18" fillId="0" borderId="12" xfId="0" applyFont="1" applyBorder="1" applyAlignment="1">
      <alignment horizontal="justify" vertical="top" wrapText="1"/>
    </xf>
    <xf numFmtId="0" fontId="18" fillId="0" borderId="14" xfId="0" applyFont="1" applyBorder="1" applyAlignment="1">
      <alignment horizontal="justify" vertical="top" wrapText="1"/>
    </xf>
    <xf numFmtId="0" fontId="0" fillId="0" borderId="0" xfId="0" applyFill="1" applyAlignment="1">
      <alignment wrapText="1"/>
    </xf>
    <xf numFmtId="0" fontId="21" fillId="2" borderId="1" xfId="0" applyFont="1" applyFill="1" applyBorder="1" applyAlignment="1">
      <alignment horizontal="center" vertical="center" wrapText="1"/>
    </xf>
    <xf numFmtId="0" fontId="24" fillId="0" borderId="0" xfId="0" applyFont="1"/>
    <xf numFmtId="0" fontId="24" fillId="0" borderId="0" xfId="0" applyFont="1" applyAlignment="1">
      <alignment horizontal="justify" vertical="top"/>
    </xf>
    <xf numFmtId="0" fontId="24" fillId="3" borderId="3" xfId="0" applyFont="1" applyFill="1" applyBorder="1" applyAlignment="1">
      <alignment horizontal="justify" vertical="top" wrapText="1"/>
    </xf>
    <xf numFmtId="0" fontId="24" fillId="3" borderId="4" xfId="0" applyFont="1" applyFill="1" applyBorder="1" applyAlignment="1">
      <alignment horizontal="justify" vertical="top" wrapText="1"/>
    </xf>
    <xf numFmtId="0" fontId="25" fillId="0" borderId="1" xfId="0" applyFont="1" applyFill="1" applyBorder="1" applyAlignment="1">
      <alignment horizontal="justify" vertical="top" wrapText="1"/>
    </xf>
    <xf numFmtId="0" fontId="25" fillId="0" borderId="3" xfId="0" applyFont="1" applyBorder="1" applyAlignment="1">
      <alignment horizontal="center" wrapText="1"/>
    </xf>
    <xf numFmtId="0" fontId="25" fillId="0" borderId="3" xfId="0" applyFont="1" applyBorder="1" applyAlignment="1">
      <alignment horizontal="justify" vertical="top" wrapText="1"/>
    </xf>
    <xf numFmtId="0" fontId="25" fillId="0" borderId="3" xfId="0" applyFont="1" applyBorder="1" applyAlignment="1">
      <alignment horizontal="center" vertical="top" wrapText="1"/>
    </xf>
    <xf numFmtId="0" fontId="25" fillId="3" borderId="0" xfId="0" applyFont="1" applyFill="1" applyAlignment="1">
      <alignment horizontal="center" vertical="center"/>
    </xf>
    <xf numFmtId="0" fontId="25" fillId="0" borderId="1" xfId="0" applyFont="1" applyBorder="1" applyAlignment="1">
      <alignment horizontal="center" wrapText="1"/>
    </xf>
    <xf numFmtId="0" fontId="25" fillId="0" borderId="1" xfId="0" applyFont="1" applyBorder="1" applyAlignment="1">
      <alignment horizontal="justify" vertical="top" wrapText="1"/>
    </xf>
    <xf numFmtId="0" fontId="25" fillId="0" borderId="1" xfId="0" applyFont="1" applyBorder="1" applyAlignment="1">
      <alignment horizontal="center" vertical="top" wrapText="1"/>
    </xf>
    <xf numFmtId="0" fontId="25" fillId="0" borderId="0" xfId="0" applyFont="1" applyFill="1"/>
    <xf numFmtId="0" fontId="28" fillId="0" borderId="3" xfId="0" applyFont="1" applyBorder="1" applyAlignment="1">
      <alignment horizontal="justify" vertical="top" wrapText="1"/>
    </xf>
    <xf numFmtId="0" fontId="25" fillId="0" borderId="3" xfId="0" applyFont="1" applyBorder="1" applyAlignment="1"/>
    <xf numFmtId="0" fontId="25" fillId="0" borderId="3" xfId="0" applyFont="1" applyBorder="1" applyAlignment="1">
      <alignment horizontal="center"/>
    </xf>
    <xf numFmtId="0" fontId="25" fillId="0" borderId="3" xfId="0" applyFont="1" applyFill="1" applyBorder="1" applyAlignment="1">
      <alignment horizontal="justify" vertical="top" wrapText="1"/>
    </xf>
    <xf numFmtId="0" fontId="29" fillId="0" borderId="3" xfId="0" applyFont="1" applyFill="1" applyBorder="1" applyAlignment="1">
      <alignment wrapText="1"/>
    </xf>
    <xf numFmtId="1" fontId="25" fillId="0" borderId="3" xfId="0" applyNumberFormat="1" applyFont="1" applyBorder="1" applyAlignment="1">
      <alignment horizontal="center" vertical="top" wrapText="1"/>
    </xf>
    <xf numFmtId="0" fontId="25" fillId="0" borderId="3" xfId="0" applyFont="1" applyFill="1" applyBorder="1" applyAlignment="1">
      <alignment horizontal="center" wrapText="1"/>
    </xf>
    <xf numFmtId="0" fontId="28" fillId="0" borderId="1" xfId="0" applyFont="1" applyBorder="1" applyAlignment="1"/>
    <xf numFmtId="0" fontId="25" fillId="0" borderId="1" xfId="0" applyFont="1" applyBorder="1" applyAlignment="1">
      <alignment vertical="top" wrapText="1"/>
    </xf>
    <xf numFmtId="0" fontId="25" fillId="0" borderId="1" xfId="0" applyFont="1" applyBorder="1" applyAlignment="1"/>
    <xf numFmtId="0" fontId="25" fillId="0" borderId="1" xfId="0" applyFont="1" applyBorder="1" applyAlignment="1">
      <alignment horizontal="center"/>
    </xf>
    <xf numFmtId="0" fontId="25" fillId="0" borderId="1" xfId="0" applyFont="1" applyFill="1" applyBorder="1" applyAlignment="1">
      <alignment horizontal="center" vertical="top" wrapText="1"/>
    </xf>
    <xf numFmtId="1" fontId="25" fillId="0" borderId="1" xfId="0" applyNumberFormat="1" applyFont="1" applyBorder="1" applyAlignment="1">
      <alignment horizontal="center" vertical="top" wrapText="1"/>
    </xf>
    <xf numFmtId="0" fontId="28" fillId="0" borderId="1" xfId="0" applyFont="1" applyFill="1" applyBorder="1" applyAlignment="1">
      <alignment vertical="top" wrapText="1"/>
    </xf>
    <xf numFmtId="0" fontId="26" fillId="0" borderId="0" xfId="0" applyFont="1"/>
    <xf numFmtId="0" fontId="25" fillId="0" borderId="1" xfId="0" applyFont="1" applyBorder="1" applyAlignment="1">
      <alignment horizontal="left" vertical="top" wrapText="1"/>
    </xf>
    <xf numFmtId="1" fontId="25" fillId="0" borderId="1" xfId="0" applyNumberFormat="1" applyFont="1" applyFill="1" applyBorder="1" applyAlignment="1">
      <alignment horizontal="center" vertical="top" wrapText="1"/>
    </xf>
    <xf numFmtId="9" fontId="25" fillId="0" borderId="1" xfId="0" applyNumberFormat="1" applyFont="1" applyBorder="1" applyAlignment="1">
      <alignment horizontal="center" vertical="top" wrapText="1"/>
    </xf>
    <xf numFmtId="9" fontId="25" fillId="0" borderId="1" xfId="0" applyNumberFormat="1" applyFont="1" applyFill="1" applyBorder="1" applyAlignment="1">
      <alignment horizontal="center" vertical="top"/>
    </xf>
    <xf numFmtId="0" fontId="30" fillId="3" borderId="33" xfId="0" applyFont="1" applyFill="1" applyBorder="1" applyAlignment="1">
      <alignment horizontal="justify" vertical="top" wrapText="1"/>
    </xf>
    <xf numFmtId="0" fontId="30" fillId="3" borderId="35" xfId="0" applyFont="1" applyFill="1" applyBorder="1" applyAlignment="1">
      <alignment horizontal="justify" vertical="top" wrapText="1"/>
    </xf>
    <xf numFmtId="0" fontId="30" fillId="3" borderId="41" xfId="0" applyFont="1" applyFill="1" applyBorder="1" applyAlignment="1">
      <alignment horizontal="justify" vertical="top" wrapText="1"/>
    </xf>
    <xf numFmtId="0" fontId="26" fillId="0" borderId="0" xfId="0" applyFont="1" applyAlignment="1">
      <alignment horizontal="justify" vertical="top"/>
    </xf>
    <xf numFmtId="0" fontId="26" fillId="3" borderId="1" xfId="0" applyFont="1" applyFill="1" applyBorder="1" applyAlignment="1">
      <alignment horizontal="justify" vertical="top" wrapText="1"/>
    </xf>
    <xf numFmtId="0" fontId="30" fillId="3" borderId="1" xfId="0" applyFont="1" applyFill="1" applyBorder="1" applyAlignment="1">
      <alignment horizontal="justify" vertical="top" wrapText="1"/>
    </xf>
    <xf numFmtId="0" fontId="26" fillId="3" borderId="1" xfId="0" applyFont="1" applyFill="1" applyBorder="1" applyAlignment="1">
      <alignment horizontal="left" vertical="top" wrapText="1"/>
    </xf>
    <xf numFmtId="0" fontId="30" fillId="3" borderId="2" xfId="0" applyFont="1" applyFill="1" applyBorder="1" applyAlignment="1">
      <alignment horizontal="justify" vertical="top" wrapText="1"/>
    </xf>
    <xf numFmtId="0" fontId="26" fillId="3" borderId="3" xfId="0" applyFont="1" applyFill="1" applyBorder="1" applyAlignment="1">
      <alignment horizontal="justify" vertical="top" wrapText="1"/>
    </xf>
    <xf numFmtId="0" fontId="26" fillId="3" borderId="4" xfId="0" applyFont="1" applyFill="1" applyBorder="1" applyAlignment="1">
      <alignment horizontal="justify" vertical="top" wrapText="1"/>
    </xf>
    <xf numFmtId="3" fontId="26" fillId="3" borderId="1" xfId="0" applyNumberFormat="1" applyFont="1" applyFill="1" applyBorder="1" applyAlignment="1">
      <alignment horizontal="justify" vertical="top" wrapText="1"/>
    </xf>
    <xf numFmtId="0" fontId="30" fillId="3" borderId="46" xfId="0" applyFont="1" applyFill="1" applyBorder="1" applyAlignment="1">
      <alignment horizontal="justify" vertical="top" wrapText="1"/>
    </xf>
    <xf numFmtId="0" fontId="26" fillId="3" borderId="47" xfId="0" applyFont="1" applyFill="1" applyBorder="1" applyAlignment="1">
      <alignment horizontal="justify" vertical="top" wrapText="1"/>
    </xf>
    <xf numFmtId="0" fontId="26" fillId="3" borderId="8" xfId="0" applyFont="1" applyFill="1" applyBorder="1" applyAlignment="1">
      <alignment horizontal="justify" vertical="top" wrapText="1"/>
    </xf>
    <xf numFmtId="3" fontId="26" fillId="3" borderId="8" xfId="0" applyNumberFormat="1" applyFont="1" applyFill="1" applyBorder="1" applyAlignment="1">
      <alignment horizontal="justify" vertical="top" wrapText="1"/>
    </xf>
    <xf numFmtId="0" fontId="30" fillId="3" borderId="22" xfId="0" applyFont="1" applyFill="1" applyBorder="1" applyAlignment="1">
      <alignment horizontal="justify" vertical="top" wrapText="1"/>
    </xf>
    <xf numFmtId="0" fontId="30" fillId="3" borderId="8" xfId="0" applyFont="1" applyFill="1" applyBorder="1" applyAlignment="1">
      <alignment horizontal="justify" vertical="top" wrapText="1"/>
    </xf>
    <xf numFmtId="0" fontId="26" fillId="3" borderId="2" xfId="0" applyFont="1" applyFill="1" applyBorder="1" applyAlignment="1">
      <alignment horizontal="justify" vertical="top" wrapText="1"/>
    </xf>
    <xf numFmtId="0" fontId="23" fillId="3" borderId="2" xfId="0" applyFont="1" applyFill="1" applyBorder="1" applyAlignment="1">
      <alignment horizontal="justify" vertical="top" wrapText="1"/>
    </xf>
    <xf numFmtId="0" fontId="23" fillId="3" borderId="46" xfId="0" applyFont="1" applyFill="1" applyBorder="1" applyAlignment="1">
      <alignment horizontal="justify" vertical="top" wrapText="1"/>
    </xf>
    <xf numFmtId="0" fontId="24" fillId="3" borderId="47" xfId="0" applyFont="1" applyFill="1" applyBorder="1" applyAlignment="1">
      <alignment horizontal="justify" vertical="top" wrapText="1"/>
    </xf>
    <xf numFmtId="0" fontId="23" fillId="3" borderId="1" xfId="0" applyFont="1" applyFill="1" applyBorder="1" applyAlignment="1">
      <alignment horizontal="justify" vertical="top" wrapText="1"/>
    </xf>
    <xf numFmtId="0" fontId="24" fillId="3" borderId="8" xfId="0" applyFont="1" applyFill="1" applyBorder="1" applyAlignment="1">
      <alignment horizontal="justify" vertical="top" wrapText="1"/>
    </xf>
    <xf numFmtId="3" fontId="24" fillId="3" borderId="8" xfId="0" applyNumberFormat="1" applyFont="1" applyFill="1" applyBorder="1" applyAlignment="1">
      <alignment horizontal="justify" vertical="top" wrapText="1"/>
    </xf>
    <xf numFmtId="0" fontId="23" fillId="3" borderId="22" xfId="0" applyFont="1" applyFill="1" applyBorder="1" applyAlignment="1">
      <alignment horizontal="justify" vertical="top" wrapText="1"/>
    </xf>
    <xf numFmtId="0" fontId="23" fillId="3" borderId="8" xfId="0" applyFont="1" applyFill="1" applyBorder="1" applyAlignment="1">
      <alignment horizontal="justify" vertical="top" wrapText="1"/>
    </xf>
    <xf numFmtId="9" fontId="26" fillId="3" borderId="8" xfId="2" applyFont="1" applyFill="1" applyBorder="1" applyAlignment="1">
      <alignment horizontal="justify" vertical="top" wrapText="1"/>
    </xf>
    <xf numFmtId="0" fontId="25" fillId="0" borderId="2" xfId="0" applyFont="1" applyFill="1" applyBorder="1" applyAlignment="1">
      <alignment horizontal="justify" vertical="top" wrapText="1"/>
    </xf>
    <xf numFmtId="0" fontId="25" fillId="0" borderId="4" xfId="0" applyFont="1" applyFill="1" applyBorder="1" applyAlignment="1">
      <alignment horizontal="justify" vertical="top" wrapText="1"/>
    </xf>
    <xf numFmtId="0" fontId="28" fillId="0" borderId="2" xfId="0" applyFont="1" applyFill="1" applyBorder="1" applyAlignment="1">
      <alignment vertical="top" wrapText="1"/>
    </xf>
    <xf numFmtId="0" fontId="26" fillId="3" borderId="7" xfId="0" applyFont="1" applyFill="1" applyBorder="1"/>
    <xf numFmtId="0" fontId="31" fillId="3" borderId="7" xfId="0" applyFont="1" applyFill="1" applyBorder="1" applyAlignment="1">
      <alignment horizontal="justify" vertical="top"/>
    </xf>
    <xf numFmtId="165" fontId="30" fillId="3" borderId="7" xfId="0" applyNumberFormat="1" applyFont="1" applyFill="1" applyBorder="1" applyAlignment="1">
      <alignment horizontal="right" vertical="top"/>
    </xf>
    <xf numFmtId="0" fontId="26" fillId="3" borderId="8" xfId="0" applyFont="1" applyFill="1" applyBorder="1"/>
    <xf numFmtId="0" fontId="13" fillId="0" borderId="1" xfId="0" applyFont="1" applyFill="1" applyBorder="1" applyAlignment="1">
      <alignment horizontal="center" vertical="center" wrapText="1"/>
    </xf>
    <xf numFmtId="0" fontId="30" fillId="3" borderId="37" xfId="0" applyFont="1" applyFill="1" applyBorder="1" applyAlignment="1">
      <alignment horizontal="justify" vertical="top" wrapText="1"/>
    </xf>
    <xf numFmtId="0" fontId="30" fillId="3" borderId="1" xfId="0" applyFont="1" applyFill="1" applyBorder="1" applyAlignment="1">
      <alignment horizontal="justify" vertical="top" wrapText="1"/>
    </xf>
    <xf numFmtId="9" fontId="25" fillId="0" borderId="1" xfId="0" applyNumberFormat="1" applyFont="1" applyFill="1" applyBorder="1" applyAlignment="1">
      <alignment horizontal="center" vertical="top" wrapText="1"/>
    </xf>
    <xf numFmtId="2" fontId="25" fillId="0" borderId="1" xfId="0" applyNumberFormat="1" applyFont="1" applyFill="1" applyBorder="1" applyAlignment="1">
      <alignment horizontal="center" vertical="top" wrapText="1"/>
    </xf>
    <xf numFmtId="0" fontId="25" fillId="0" borderId="4" xfId="0" applyFont="1" applyFill="1" applyBorder="1" applyAlignment="1">
      <alignment vertical="top" wrapText="1"/>
    </xf>
    <xf numFmtId="0" fontId="25" fillId="0" borderId="4" xfId="0" applyFont="1" applyFill="1" applyBorder="1" applyAlignment="1">
      <alignment horizontal="center" vertical="top"/>
    </xf>
    <xf numFmtId="9" fontId="25" fillId="0" borderId="4" xfId="0" applyNumberFormat="1" applyFont="1" applyFill="1" applyBorder="1" applyAlignment="1">
      <alignment horizontal="center" vertical="top"/>
    </xf>
    <xf numFmtId="0" fontId="25" fillId="0" borderId="1" xfId="0" applyFont="1" applyFill="1" applyBorder="1" applyAlignment="1">
      <alignment vertical="top" wrapText="1"/>
    </xf>
    <xf numFmtId="0" fontId="30" fillId="3" borderId="34" xfId="0" applyFont="1" applyFill="1" applyBorder="1" applyAlignment="1">
      <alignment horizontal="justify" vertical="top" wrapText="1"/>
    </xf>
    <xf numFmtId="0" fontId="26" fillId="3" borderId="36" xfId="0" applyFont="1" applyFill="1" applyBorder="1" applyAlignment="1">
      <alignment horizontal="justify" vertical="top" wrapText="1"/>
    </xf>
    <xf numFmtId="0" fontId="26" fillId="3" borderId="40" xfId="0" applyFont="1" applyFill="1" applyBorder="1" applyAlignment="1">
      <alignment horizontal="justify" vertical="top" wrapText="1"/>
    </xf>
    <xf numFmtId="0" fontId="26" fillId="3" borderId="38" xfId="0" applyFont="1" applyFill="1" applyBorder="1" applyAlignment="1">
      <alignment horizontal="justify" vertical="top" wrapText="1"/>
    </xf>
    <xf numFmtId="0" fontId="26" fillId="3" borderId="34" xfId="0" applyFont="1" applyFill="1" applyBorder="1" applyAlignment="1">
      <alignment horizontal="justify" vertical="top" wrapText="1"/>
    </xf>
    <xf numFmtId="0" fontId="26" fillId="3" borderId="29" xfId="0" applyFont="1" applyFill="1" applyBorder="1" applyAlignment="1">
      <alignment horizontal="justify" vertical="top" wrapText="1"/>
    </xf>
    <xf numFmtId="0" fontId="26" fillId="3" borderId="49" xfId="0" applyFont="1" applyFill="1" applyBorder="1" applyAlignment="1">
      <alignment horizontal="justify" vertical="top" wrapText="1"/>
    </xf>
    <xf numFmtId="0" fontId="26" fillId="3" borderId="15" xfId="0" applyFont="1" applyFill="1" applyBorder="1" applyAlignment="1">
      <alignment horizontal="justify" vertical="top" wrapText="1"/>
    </xf>
    <xf numFmtId="0" fontId="26" fillId="3" borderId="32" xfId="0" applyFont="1" applyFill="1" applyBorder="1" applyAlignment="1">
      <alignment horizontal="justify" vertical="top" wrapText="1"/>
    </xf>
    <xf numFmtId="0" fontId="30" fillId="3" borderId="1" xfId="0" applyFont="1" applyFill="1" applyBorder="1" applyAlignment="1">
      <alignment vertical="top" wrapText="1"/>
    </xf>
    <xf numFmtId="0" fontId="30" fillId="3" borderId="8" xfId="0" applyFont="1" applyFill="1" applyBorder="1" applyAlignment="1">
      <alignment vertical="top" wrapText="1"/>
    </xf>
    <xf numFmtId="0" fontId="30" fillId="3" borderId="21" xfId="0" applyFont="1" applyFill="1" applyBorder="1" applyAlignment="1">
      <alignment horizontal="justify" vertical="top" wrapText="1"/>
    </xf>
    <xf numFmtId="0" fontId="30" fillId="3" borderId="52" xfId="0" applyFont="1" applyFill="1" applyBorder="1" applyAlignment="1">
      <alignment horizontal="justify" vertical="top" wrapText="1"/>
    </xf>
    <xf numFmtId="0" fontId="30" fillId="3" borderId="6" xfId="0" applyFont="1" applyFill="1" applyBorder="1" applyAlignment="1">
      <alignment horizontal="justify" vertical="top" wrapText="1"/>
    </xf>
    <xf numFmtId="0" fontId="30" fillId="3" borderId="23" xfId="0" applyFont="1" applyFill="1" applyBorder="1" applyAlignment="1">
      <alignment horizontal="justify" vertical="top" wrapText="1"/>
    </xf>
    <xf numFmtId="0" fontId="26" fillId="3" borderId="22" xfId="0" applyFont="1" applyFill="1" applyBorder="1" applyAlignment="1">
      <alignment horizontal="justify" vertical="top" wrapText="1"/>
    </xf>
    <xf numFmtId="0" fontId="26" fillId="3" borderId="9" xfId="0" applyFont="1" applyFill="1" applyBorder="1" applyAlignment="1">
      <alignment horizontal="justify" vertical="top" wrapText="1"/>
    </xf>
    <xf numFmtId="0" fontId="26" fillId="3" borderId="53" xfId="0" applyFont="1" applyFill="1" applyBorder="1" applyAlignment="1">
      <alignment horizontal="justify" vertical="top" wrapText="1"/>
    </xf>
    <xf numFmtId="0" fontId="26" fillId="3" borderId="25" xfId="0" applyFont="1" applyFill="1" applyBorder="1" applyAlignment="1">
      <alignment horizontal="justify" vertical="top" wrapText="1"/>
    </xf>
    <xf numFmtId="9" fontId="26" fillId="3" borderId="1" xfId="2" applyFont="1" applyFill="1" applyBorder="1" applyAlignment="1">
      <alignment horizontal="justify" vertical="top" wrapText="1"/>
    </xf>
    <xf numFmtId="0" fontId="0" fillId="0" borderId="1" xfId="0" applyBorder="1" applyAlignment="1">
      <alignment vertical="top" wrapText="1"/>
    </xf>
    <xf numFmtId="0" fontId="14" fillId="0" borderId="1" xfId="0" applyFont="1" applyFill="1" applyBorder="1" applyAlignment="1">
      <alignment horizontal="justify" vertical="top" wrapText="1"/>
    </xf>
    <xf numFmtId="166" fontId="14" fillId="0" borderId="1" xfId="0" applyNumberFormat="1" applyFont="1" applyFill="1" applyBorder="1" applyAlignment="1">
      <alignment horizontal="center" vertical="center" wrapText="1"/>
    </xf>
    <xf numFmtId="164" fontId="14" fillId="0" borderId="1" xfId="1" applyFont="1" applyFill="1" applyBorder="1" applyAlignment="1">
      <alignment horizontal="left" vertical="top" wrapText="1"/>
    </xf>
    <xf numFmtId="9" fontId="0" fillId="0" borderId="1" xfId="0" applyNumberFormat="1" applyBorder="1" applyAlignment="1">
      <alignment vertical="top" wrapText="1"/>
    </xf>
    <xf numFmtId="0" fontId="21" fillId="2" borderId="1" xfId="0" applyFont="1" applyFill="1" applyBorder="1" applyAlignment="1">
      <alignment horizontal="center" vertical="center" wrapText="1"/>
    </xf>
    <xf numFmtId="0" fontId="26" fillId="3" borderId="1" xfId="0" applyFont="1" applyFill="1" applyBorder="1" applyAlignment="1">
      <alignment horizontal="justify" vertical="top" wrapText="1"/>
    </xf>
    <xf numFmtId="0" fontId="30" fillId="3" borderId="1" xfId="0" applyFont="1" applyFill="1" applyBorder="1" applyAlignment="1">
      <alignment horizontal="justify" vertical="top" wrapText="1"/>
    </xf>
    <xf numFmtId="0" fontId="26" fillId="3" borderId="1" xfId="0" applyFont="1" applyFill="1" applyBorder="1" applyAlignment="1">
      <alignment horizontal="left" vertical="top" wrapText="1"/>
    </xf>
    <xf numFmtId="9" fontId="25" fillId="0" borderId="1" xfId="2" applyFont="1" applyFill="1" applyBorder="1" applyAlignment="1">
      <alignment horizontal="center" vertical="top" wrapText="1"/>
    </xf>
    <xf numFmtId="0" fontId="26" fillId="0" borderId="0" xfId="0" applyFont="1" applyBorder="1" applyAlignment="1">
      <alignment horizontal="justify" vertical="top"/>
    </xf>
    <xf numFmtId="0" fontId="25" fillId="0" borderId="2" xfId="0" applyFont="1" applyFill="1" applyBorder="1" applyAlignment="1">
      <alignment horizontal="justify" vertical="top" wrapText="1"/>
    </xf>
    <xf numFmtId="0" fontId="25" fillId="0" borderId="4" xfId="0" applyFont="1" applyFill="1" applyBorder="1" applyAlignment="1">
      <alignment horizontal="justify" vertical="top" wrapText="1"/>
    </xf>
    <xf numFmtId="0" fontId="21" fillId="2" borderId="1" xfId="0" applyFont="1" applyFill="1" applyBorder="1" applyAlignment="1">
      <alignment horizontal="center"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left" vertical="top"/>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8" fillId="0" borderId="0" xfId="0" applyFont="1" applyFill="1" applyBorder="1" applyAlignment="1">
      <alignment horizontal="left" vertical="top" wrapText="1"/>
    </xf>
    <xf numFmtId="0" fontId="21" fillId="2" borderId="6"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6" fillId="4" borderId="0" xfId="0" applyFont="1" applyFill="1" applyBorder="1" applyAlignment="1">
      <alignment horizontal="center" vertical="top" wrapText="1"/>
    </xf>
    <xf numFmtId="0" fontId="0" fillId="4" borderId="0" xfId="0" applyFill="1" applyAlignment="1">
      <alignment horizontal="center" vertical="top" wrapText="1"/>
    </xf>
    <xf numFmtId="0" fontId="0" fillId="4" borderId="9" xfId="0" applyFill="1" applyBorder="1" applyAlignment="1">
      <alignment horizontal="center" vertical="top" wrapText="1"/>
    </xf>
    <xf numFmtId="0" fontId="4" fillId="5" borderId="6" xfId="0" applyFont="1" applyFill="1" applyBorder="1" applyAlignment="1">
      <alignment horizontal="center" vertical="center"/>
    </xf>
    <xf numFmtId="0" fontId="0" fillId="5" borderId="7" xfId="0" applyFill="1" applyBorder="1" applyAlignment="1">
      <alignment horizontal="center" vertical="center"/>
    </xf>
    <xf numFmtId="0" fontId="7"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4" fontId="27" fillId="0" borderId="21" xfId="0" applyNumberFormat="1" applyFont="1" applyFill="1" applyBorder="1" applyAlignment="1">
      <alignment horizontal="left" vertical="top" wrapText="1"/>
    </xf>
    <xf numFmtId="4" fontId="27" fillId="0" borderId="5" xfId="0" applyNumberFormat="1" applyFont="1" applyFill="1" applyBorder="1" applyAlignment="1">
      <alignment horizontal="left" vertical="top" wrapText="1"/>
    </xf>
    <xf numFmtId="4" fontId="27" fillId="0" borderId="22" xfId="0" applyNumberFormat="1" applyFont="1" applyFill="1" applyBorder="1" applyAlignment="1">
      <alignment horizontal="left" vertical="top" wrapText="1"/>
    </xf>
    <xf numFmtId="4" fontId="27" fillId="0" borderId="45" xfId="0" applyNumberFormat="1" applyFont="1" applyFill="1" applyBorder="1" applyAlignment="1">
      <alignment horizontal="left" vertical="top" wrapText="1"/>
    </xf>
    <xf numFmtId="4" fontId="27" fillId="0" borderId="0" xfId="0" applyNumberFormat="1" applyFont="1" applyFill="1" applyBorder="1" applyAlignment="1">
      <alignment horizontal="left" vertical="top" wrapText="1"/>
    </xf>
    <xf numFmtId="4" fontId="27" fillId="0" borderId="9" xfId="0" applyNumberFormat="1" applyFont="1" applyFill="1" applyBorder="1" applyAlignment="1">
      <alignment horizontal="left" vertical="top" wrapText="1"/>
    </xf>
    <xf numFmtId="4" fontId="27" fillId="0" borderId="23" xfId="0" applyNumberFormat="1" applyFont="1" applyFill="1" applyBorder="1" applyAlignment="1">
      <alignment horizontal="left" vertical="top" wrapText="1"/>
    </xf>
    <xf numFmtId="4" fontId="27" fillId="0" borderId="24" xfId="0" applyNumberFormat="1" applyFont="1" applyFill="1" applyBorder="1" applyAlignment="1">
      <alignment horizontal="left" vertical="top" wrapText="1"/>
    </xf>
    <xf numFmtId="4" fontId="27" fillId="0" borderId="25" xfId="0" applyNumberFormat="1" applyFont="1" applyFill="1" applyBorder="1" applyAlignment="1">
      <alignment horizontal="left" vertical="top" wrapText="1"/>
    </xf>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8" fillId="0" borderId="1" xfId="0" applyFont="1" applyFill="1" applyBorder="1" applyAlignment="1">
      <alignment horizontal="justify" vertical="top" wrapText="1"/>
    </xf>
    <xf numFmtId="0" fontId="30" fillId="3" borderId="6" xfId="0" applyFont="1" applyFill="1" applyBorder="1" applyAlignment="1">
      <alignment horizontal="left"/>
    </xf>
    <xf numFmtId="0" fontId="30" fillId="3" borderId="7" xfId="0" applyFont="1" applyFill="1" applyBorder="1" applyAlignment="1">
      <alignment horizontal="left"/>
    </xf>
    <xf numFmtId="0" fontId="26" fillId="0" borderId="21" xfId="0" applyFont="1" applyBorder="1" applyAlignment="1">
      <alignment horizontal="left" vertical="top" wrapText="1"/>
    </xf>
    <xf numFmtId="0" fontId="26" fillId="0" borderId="5" xfId="0" applyFont="1" applyBorder="1" applyAlignment="1">
      <alignment horizontal="left" vertical="top" wrapText="1"/>
    </xf>
    <xf numFmtId="0" fontId="26" fillId="0" borderId="22" xfId="0" applyFont="1" applyBorder="1" applyAlignment="1">
      <alignment horizontal="left" vertical="top" wrapText="1"/>
    </xf>
    <xf numFmtId="0" fontId="26" fillId="0" borderId="45" xfId="0" applyFont="1" applyBorder="1" applyAlignment="1">
      <alignment horizontal="left" vertical="top" wrapText="1"/>
    </xf>
    <xf numFmtId="0" fontId="26" fillId="0" borderId="0" xfId="0" applyFont="1" applyBorder="1" applyAlignment="1">
      <alignment horizontal="left" vertical="top" wrapText="1"/>
    </xf>
    <xf numFmtId="0" fontId="26" fillId="0" borderId="9" xfId="0" applyFont="1" applyBorder="1" applyAlignment="1">
      <alignment horizontal="left" vertical="top" wrapText="1"/>
    </xf>
    <xf numFmtId="0" fontId="26" fillId="0" borderId="23" xfId="0" applyFont="1" applyBorder="1" applyAlignment="1">
      <alignment horizontal="left" vertical="top" wrapText="1"/>
    </xf>
    <xf numFmtId="0" fontId="26" fillId="0" borderId="24" xfId="0" applyFont="1" applyBorder="1" applyAlignment="1">
      <alignment horizontal="left" vertical="top" wrapText="1"/>
    </xf>
    <xf numFmtId="0" fontId="26" fillId="0" borderId="25" xfId="0" applyFont="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24" xfId="0" applyFont="1" applyFill="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8" fillId="0" borderId="2" xfId="0" applyFont="1" applyFill="1" applyBorder="1" applyAlignment="1">
      <alignment horizontal="justify" vertical="top" wrapText="1"/>
    </xf>
    <xf numFmtId="0" fontId="28" fillId="0" borderId="3" xfId="0" applyFont="1" applyFill="1" applyBorder="1" applyAlignment="1">
      <alignment horizontal="justify" vertical="top" wrapText="1"/>
    </xf>
    <xf numFmtId="0" fontId="28" fillId="0" borderId="4" xfId="0" applyFont="1" applyFill="1" applyBorder="1" applyAlignment="1">
      <alignment horizontal="justify" vertical="top" wrapText="1"/>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1" fillId="0" borderId="18" xfId="0" applyFont="1" applyBorder="1" applyAlignment="1">
      <alignment horizontal="center"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11" xfId="0" applyFont="1" applyBorder="1" applyAlignment="1">
      <alignment horizontal="left" vertical="center" wrapText="1"/>
    </xf>
    <xf numFmtId="0" fontId="13"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3" fillId="0" borderId="2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5" fillId="0" borderId="5" xfId="0" applyFont="1" applyBorder="1" applyAlignment="1">
      <alignment horizontal="justify" vertical="top" wrapText="1"/>
    </xf>
    <xf numFmtId="0" fontId="0" fillId="0" borderId="5" xfId="0" applyBorder="1" applyAlignment="1">
      <alignment horizontal="justify" vertical="top" wrapText="1"/>
    </xf>
    <xf numFmtId="0" fontId="11" fillId="0" borderId="11" xfId="0" applyFont="1" applyBorder="1" applyAlignment="1">
      <alignment horizontal="left" vertical="center"/>
    </xf>
    <xf numFmtId="0" fontId="11" fillId="0" borderId="17" xfId="0" applyFont="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0" fontId="26" fillId="0" borderId="0" xfId="0" applyFont="1" applyAlignment="1">
      <alignment horizontal="left" vertical="top" wrapText="1"/>
    </xf>
    <xf numFmtId="0" fontId="30" fillId="3" borderId="0" xfId="0" applyFont="1" applyFill="1" applyBorder="1" applyAlignment="1">
      <alignment horizontal="justify" vertical="top"/>
    </xf>
    <xf numFmtId="0" fontId="30" fillId="3" borderId="37" xfId="0" applyFont="1" applyFill="1" applyBorder="1" applyAlignment="1">
      <alignment horizontal="justify" vertical="top" wrapText="1"/>
    </xf>
    <xf numFmtId="0" fontId="26" fillId="3" borderId="1" xfId="0" applyFont="1" applyFill="1" applyBorder="1" applyAlignment="1">
      <alignment horizontal="justify" vertical="top" wrapText="1"/>
    </xf>
    <xf numFmtId="0" fontId="26" fillId="3" borderId="38" xfId="0" applyFont="1" applyFill="1" applyBorder="1" applyAlignment="1">
      <alignment horizontal="left" vertical="top" wrapText="1"/>
    </xf>
    <xf numFmtId="0" fontId="26" fillId="3" borderId="39" xfId="0" applyFont="1" applyFill="1" applyBorder="1" applyAlignment="1">
      <alignment horizontal="left" vertical="top" wrapText="1"/>
    </xf>
    <xf numFmtId="0" fontId="30" fillId="3" borderId="50" xfId="0" applyFont="1" applyFill="1" applyBorder="1" applyAlignment="1">
      <alignment horizontal="center" vertical="top" wrapText="1"/>
    </xf>
    <xf numFmtId="0" fontId="30" fillId="3" borderId="51" xfId="0" applyFont="1" applyFill="1" applyBorder="1" applyAlignment="1">
      <alignment horizontal="center" vertical="top" wrapText="1"/>
    </xf>
    <xf numFmtId="0" fontId="30" fillId="3" borderId="41" xfId="0" applyFont="1" applyFill="1" applyBorder="1" applyAlignment="1">
      <alignment horizontal="center" vertical="top" wrapText="1"/>
    </xf>
    <xf numFmtId="0" fontId="30" fillId="3" borderId="6" xfId="0" applyFont="1" applyFill="1" applyBorder="1" applyAlignment="1">
      <alignment horizontal="justify" vertical="top" wrapText="1"/>
    </xf>
    <xf numFmtId="0" fontId="30" fillId="3" borderId="1" xfId="0" applyFont="1" applyFill="1" applyBorder="1" applyAlignment="1">
      <alignment horizontal="justify" vertical="top" wrapText="1"/>
    </xf>
    <xf numFmtId="0" fontId="26" fillId="3" borderId="2" xfId="0" applyFont="1" applyFill="1" applyBorder="1" applyAlignment="1">
      <alignment horizontal="justify" vertical="top" wrapText="1"/>
    </xf>
    <xf numFmtId="0" fontId="26" fillId="3" borderId="3" xfId="0" applyFont="1" applyFill="1" applyBorder="1" applyAlignment="1">
      <alignment horizontal="justify" vertical="top" wrapText="1"/>
    </xf>
    <xf numFmtId="0" fontId="26" fillId="3" borderId="4" xfId="0" applyFont="1" applyFill="1" applyBorder="1" applyAlignment="1">
      <alignment horizontal="justify" vertical="top" wrapText="1"/>
    </xf>
    <xf numFmtId="0" fontId="30" fillId="3" borderId="8" xfId="0" applyFont="1" applyFill="1" applyBorder="1" applyAlignment="1">
      <alignment horizontal="justify" vertical="top" wrapText="1"/>
    </xf>
    <xf numFmtId="0" fontId="26" fillId="3" borderId="44" xfId="0" applyFont="1" applyFill="1" applyBorder="1" applyAlignment="1">
      <alignment horizontal="justify" vertical="top" wrapText="1"/>
    </xf>
    <xf numFmtId="0" fontId="30" fillId="3" borderId="4" xfId="0" applyFont="1" applyFill="1" applyBorder="1" applyAlignment="1">
      <alignment horizontal="justify" vertical="top" wrapText="1"/>
    </xf>
    <xf numFmtId="0" fontId="30" fillId="3" borderId="48" xfId="0" applyFont="1" applyFill="1" applyBorder="1" applyAlignment="1">
      <alignment horizontal="justify" vertical="top" wrapText="1"/>
    </xf>
    <xf numFmtId="0" fontId="30" fillId="3" borderId="1" xfId="0" applyFont="1" applyFill="1" applyBorder="1" applyAlignment="1">
      <alignment horizontal="justify" vertical="top"/>
    </xf>
    <xf numFmtId="0" fontId="26" fillId="3" borderId="1" xfId="0" applyFont="1" applyFill="1" applyBorder="1" applyAlignment="1">
      <alignment horizontal="left" vertical="top" wrapText="1"/>
    </xf>
    <xf numFmtId="0" fontId="30" fillId="3" borderId="1" xfId="0" applyFont="1" applyFill="1" applyBorder="1" applyAlignment="1">
      <alignment horizontal="center" vertical="top" wrapText="1"/>
    </xf>
    <xf numFmtId="0" fontId="23" fillId="3" borderId="1" xfId="0" applyFont="1" applyFill="1" applyBorder="1" applyAlignment="1">
      <alignment horizontal="justify" vertical="top" wrapText="1"/>
    </xf>
    <xf numFmtId="0" fontId="24" fillId="3" borderId="2" xfId="0" applyFont="1" applyFill="1" applyBorder="1" applyAlignment="1">
      <alignment horizontal="justify" vertical="top" wrapText="1"/>
    </xf>
    <xf numFmtId="0" fontId="24" fillId="3" borderId="4" xfId="0" applyFont="1" applyFill="1" applyBorder="1" applyAlignment="1">
      <alignment horizontal="justify" vertical="top" wrapText="1"/>
    </xf>
    <xf numFmtId="0" fontId="23" fillId="3" borderId="42" xfId="0" applyFont="1" applyFill="1" applyBorder="1" applyAlignment="1">
      <alignment horizontal="justify" vertical="top" wrapText="1"/>
    </xf>
    <xf numFmtId="0" fontId="23" fillId="3" borderId="43" xfId="0" applyFont="1" applyFill="1" applyBorder="1" applyAlignment="1">
      <alignment horizontal="justify" vertical="top" wrapText="1"/>
    </xf>
    <xf numFmtId="0" fontId="23" fillId="3" borderId="0" xfId="0" applyFont="1" applyFill="1" applyBorder="1" applyAlignment="1">
      <alignment horizontal="justify" vertical="top"/>
    </xf>
    <xf numFmtId="0" fontId="24" fillId="3" borderId="3" xfId="0" applyFont="1" applyFill="1" applyBorder="1" applyAlignment="1">
      <alignment horizontal="justify" vertical="top" wrapText="1"/>
    </xf>
    <xf numFmtId="0" fontId="23" fillId="3" borderId="48" xfId="0" applyFont="1" applyFill="1" applyBorder="1" applyAlignment="1">
      <alignment horizontal="justify" vertical="top" wrapText="1"/>
    </xf>
    <xf numFmtId="0" fontId="24" fillId="3" borderId="44" xfId="0" applyFont="1" applyFill="1" applyBorder="1" applyAlignment="1">
      <alignment horizontal="justify" vertical="top" wrapText="1"/>
    </xf>
    <xf numFmtId="0" fontId="23" fillId="3" borderId="4" xfId="0" applyFont="1" applyFill="1" applyBorder="1" applyAlignment="1">
      <alignment horizontal="justify" vertical="top"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18" fillId="0" borderId="30" xfId="0" applyFont="1" applyBorder="1" applyAlignment="1">
      <alignment horizontal="justify" vertical="top" wrapText="1"/>
    </xf>
    <xf numFmtId="0" fontId="18" fillId="0" borderId="31" xfId="0" applyFont="1" applyBorder="1" applyAlignment="1">
      <alignment horizontal="justify" vertical="top" wrapText="1"/>
    </xf>
    <xf numFmtId="0" fontId="18" fillId="0" borderId="13" xfId="0" applyFont="1" applyBorder="1" applyAlignment="1">
      <alignment horizontal="justify" vertical="top" wrapText="1"/>
    </xf>
    <xf numFmtId="0" fontId="18" fillId="0" borderId="17" xfId="0" applyFont="1" applyBorder="1" applyAlignment="1">
      <alignment horizontal="justify" vertical="top" wrapText="1"/>
    </xf>
    <xf numFmtId="0" fontId="5" fillId="0" borderId="18" xfId="0" applyFont="1" applyBorder="1" applyAlignment="1">
      <alignment horizontal="justify" vertical="top" wrapText="1"/>
    </xf>
    <xf numFmtId="0" fontId="0" fillId="0" borderId="18" xfId="0" applyBorder="1" applyAlignment="1">
      <alignment horizontal="justify" vertical="top" wrapText="1"/>
    </xf>
    <xf numFmtId="0" fontId="17" fillId="0" borderId="16" xfId="0" applyFont="1" applyBorder="1" applyAlignment="1">
      <alignment vertical="top" wrapText="1"/>
    </xf>
    <xf numFmtId="0" fontId="17" fillId="0" borderId="12" xfId="0" applyFont="1" applyBorder="1" applyAlignment="1">
      <alignment vertical="top" wrapText="1"/>
    </xf>
    <xf numFmtId="0" fontId="17" fillId="0" borderId="16" xfId="0" applyFont="1" applyBorder="1" applyAlignment="1">
      <alignment horizontal="justify" vertical="top" wrapText="1"/>
    </xf>
    <xf numFmtId="0" fontId="17" fillId="0" borderId="12" xfId="0" applyFont="1" applyBorder="1" applyAlignment="1">
      <alignment horizontal="justify" vertical="top" wrapText="1"/>
    </xf>
    <xf numFmtId="0" fontId="18" fillId="0" borderId="30" xfId="0" applyFont="1" applyBorder="1" applyAlignment="1">
      <alignment vertical="top" wrapText="1"/>
    </xf>
    <xf numFmtId="0" fontId="18" fillId="0" borderId="13" xfId="0" applyFont="1" applyBorder="1" applyAlignment="1">
      <alignment vertical="top" wrapText="1"/>
    </xf>
    <xf numFmtId="0" fontId="18" fillId="0" borderId="31" xfId="0" applyFont="1" applyBorder="1" applyAlignment="1">
      <alignment vertical="top" wrapText="1"/>
    </xf>
    <xf numFmtId="0" fontId="19" fillId="0" borderId="13" xfId="0" applyFont="1" applyBorder="1" applyAlignment="1">
      <alignment horizontal="justify" vertical="top" wrapText="1"/>
    </xf>
    <xf numFmtId="0" fontId="19" fillId="0" borderId="31" xfId="0" applyFont="1" applyBorder="1" applyAlignment="1">
      <alignment horizontal="justify" vertical="top"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123824</xdr:rowOff>
    </xdr:from>
    <xdr:to>
      <xdr:col>10</xdr:col>
      <xdr:colOff>535111</xdr:colOff>
      <xdr:row>0</xdr:row>
      <xdr:rowOff>738455</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4"/>
          <a:ext cx="3167864" cy="614631"/>
        </a:xfrm>
        <a:prstGeom prst="rect">
          <a:avLst/>
        </a:prstGeom>
        <a:noFill/>
        <a:ln>
          <a:noFill/>
        </a:ln>
      </xdr:spPr>
    </xdr:pic>
    <xdr:clientData/>
  </xdr:twoCellAnchor>
  <xdr:twoCellAnchor editAs="oneCell">
    <xdr:from>
      <xdr:col>0</xdr:col>
      <xdr:colOff>0</xdr:colOff>
      <xdr:row>0</xdr:row>
      <xdr:rowOff>123825</xdr:rowOff>
    </xdr:from>
    <xdr:to>
      <xdr:col>9</xdr:col>
      <xdr:colOff>1651046</xdr:colOff>
      <xdr:row>0</xdr:row>
      <xdr:rowOff>504825</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3825"/>
          <a:ext cx="1644464" cy="381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thia\Documents\Kathia%20Planificaci&#243;n%202012\Planificaci&#243;n%20%20inst\Planificaci&#243;n%202019\SENARA%20-%20MAPP%20Y%20FICHA%20TECNICA%202019%20sect%20prodc%20revis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 2019"/>
      <sheetName val="FICHA TECNICA-2019"/>
      <sheetName val="indicador 1"/>
      <sheetName val="Indicador 2"/>
      <sheetName val="indicador 3"/>
      <sheetName val="indicador 4"/>
      <sheetName val="indicador 5"/>
      <sheetName val="indicador 6"/>
      <sheetName val="concep ficha tecnica"/>
      <sheetName val="Hoja1"/>
      <sheetName val="Hoja2"/>
    </sheetNames>
    <sheetDataSet>
      <sheetData sheetId="0" refreshError="1">
        <row r="13">
          <cell r="U13" t="str">
            <v>Número de hectáreas que reciben el servicio público de riego en el DRAT.</v>
          </cell>
          <cell r="V13">
            <v>27300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9"/>
  <sheetViews>
    <sheetView tabSelected="1" topLeftCell="J1" zoomScale="89" zoomScaleNormal="89" zoomScalePageLayoutView="40" workbookViewId="0">
      <selection activeCell="T20" sqref="T20"/>
    </sheetView>
  </sheetViews>
  <sheetFormatPr baseColWidth="10" defaultRowHeight="15" x14ac:dyDescent="0.25"/>
  <cols>
    <col min="1" max="1" width="13.140625" style="3" hidden="1" customWidth="1"/>
    <col min="2" max="2" width="14.85546875" style="3" hidden="1" customWidth="1"/>
    <col min="3" max="3" width="17.5703125" style="3" hidden="1" customWidth="1"/>
    <col min="4" max="4" width="16.140625" style="3" hidden="1" customWidth="1"/>
    <col min="5" max="5" width="15.140625" style="3" hidden="1" customWidth="1"/>
    <col min="6" max="6" width="14.28515625" style="3" hidden="1" customWidth="1"/>
    <col min="7" max="8" width="12.5703125" style="3" hidden="1" customWidth="1"/>
    <col min="9" max="9" width="13.5703125" style="3" hidden="1" customWidth="1"/>
    <col min="10" max="10" width="39.42578125" style="3" customWidth="1"/>
    <col min="11" max="11" width="33.5703125" style="3" customWidth="1"/>
    <col min="12" max="12" width="29.28515625" style="3" customWidth="1"/>
    <col min="13" max="13" width="16.7109375" style="3" customWidth="1"/>
    <col min="14" max="14" width="12.140625" style="3" customWidth="1"/>
    <col min="15" max="15" width="31.85546875" style="3" customWidth="1"/>
    <col min="16" max="16" width="11.28515625" style="3" customWidth="1"/>
    <col min="17" max="17" width="11.140625" style="3" customWidth="1"/>
    <col min="18" max="18" width="24.85546875" style="3" customWidth="1"/>
    <col min="19" max="19" width="11.85546875" style="3" customWidth="1"/>
    <col min="20" max="20" width="10.42578125" style="3" customWidth="1"/>
    <col min="21" max="21" width="7.42578125" style="3" customWidth="1"/>
    <col min="22" max="22" width="7.5703125" style="3" customWidth="1"/>
    <col min="23" max="23" width="8" style="3" customWidth="1"/>
    <col min="24" max="24" width="20" style="3" customWidth="1"/>
    <col min="25" max="25" width="22.140625" style="3" customWidth="1"/>
    <col min="26" max="26" width="63.42578125" style="3" customWidth="1"/>
    <col min="27" max="16384" width="11.42578125" style="3"/>
  </cols>
  <sheetData>
    <row r="1" spans="1:26" s="1" customFormat="1" ht="68.25" customHeight="1" x14ac:dyDescent="0.35">
      <c r="B1" s="6" t="s">
        <v>32</v>
      </c>
      <c r="C1" s="6"/>
      <c r="D1" s="6"/>
      <c r="E1" s="147" t="s">
        <v>161</v>
      </c>
      <c r="F1" s="148"/>
      <c r="G1" s="148"/>
      <c r="H1" s="148"/>
      <c r="I1" s="148"/>
      <c r="J1" s="148"/>
      <c r="K1" s="148"/>
      <c r="L1" s="148"/>
      <c r="M1" s="148"/>
      <c r="N1" s="148"/>
      <c r="O1" s="148"/>
      <c r="P1" s="148"/>
      <c r="Q1" s="148"/>
      <c r="R1" s="148"/>
      <c r="S1" s="148"/>
      <c r="T1" s="148"/>
      <c r="U1" s="148"/>
      <c r="V1" s="148"/>
      <c r="W1" s="148"/>
      <c r="X1" s="148"/>
      <c r="Y1" s="148"/>
      <c r="Z1" s="148"/>
    </row>
    <row r="2" spans="1:26" s="2" customFormat="1" ht="19.149999999999999" customHeight="1" x14ac:dyDescent="0.2">
      <c r="A2" s="149" t="s">
        <v>71</v>
      </c>
      <c r="B2" s="149"/>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1:26" s="2" customFormat="1" ht="15" customHeight="1" x14ac:dyDescent="0.2">
      <c r="A3" s="149" t="s">
        <v>72</v>
      </c>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s="2" customFormat="1" ht="19.149999999999999" customHeight="1" x14ac:dyDescent="0.2">
      <c r="A4" s="149" t="s">
        <v>17</v>
      </c>
      <c r="B4" s="149"/>
      <c r="C4" s="149"/>
      <c r="D4" s="149"/>
      <c r="E4" s="149"/>
      <c r="F4" s="149"/>
      <c r="G4" s="149"/>
      <c r="H4" s="149"/>
      <c r="I4" s="149"/>
      <c r="J4" s="149"/>
      <c r="K4" s="149"/>
      <c r="L4" s="149"/>
      <c r="M4" s="149"/>
      <c r="N4" s="149"/>
      <c r="O4" s="149"/>
      <c r="P4" s="149"/>
      <c r="Q4" s="149"/>
      <c r="R4" s="149"/>
      <c r="S4" s="149"/>
      <c r="T4" s="149"/>
      <c r="U4" s="149"/>
      <c r="V4" s="149"/>
      <c r="W4" s="149"/>
      <c r="X4" s="149"/>
      <c r="Y4" s="149"/>
      <c r="Z4" s="149"/>
    </row>
    <row r="5" spans="1:26" s="2" customFormat="1" ht="16.899999999999999" customHeight="1" x14ac:dyDescent="0.2">
      <c r="A5" s="149" t="s">
        <v>19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row>
    <row r="6" spans="1:26" s="2" customFormat="1" ht="22.5" customHeight="1" x14ac:dyDescent="0.2">
      <c r="A6" s="149" t="s">
        <v>42</v>
      </c>
      <c r="B6" s="149"/>
      <c r="C6" s="149"/>
      <c r="D6" s="149"/>
      <c r="E6" s="149"/>
      <c r="F6" s="149"/>
      <c r="G6" s="149"/>
      <c r="H6" s="149"/>
      <c r="I6" s="149"/>
      <c r="J6" s="149"/>
      <c r="K6" s="149"/>
      <c r="L6" s="149"/>
      <c r="M6" s="149"/>
      <c r="N6" s="149"/>
      <c r="O6" s="149"/>
      <c r="P6" s="149"/>
      <c r="Q6" s="149"/>
      <c r="R6" s="149"/>
      <c r="S6" s="149"/>
      <c r="T6" s="149"/>
      <c r="U6" s="149"/>
      <c r="V6" s="149"/>
      <c r="W6" s="149"/>
      <c r="X6" s="149"/>
      <c r="Y6" s="149"/>
      <c r="Z6" s="149"/>
    </row>
    <row r="7" spans="1:26" ht="24.75" customHeight="1" x14ac:dyDescent="0.25">
      <c r="A7" s="155" t="s">
        <v>33</v>
      </c>
      <c r="B7" s="156"/>
      <c r="C7" s="156"/>
      <c r="D7" s="156"/>
      <c r="E7" s="156"/>
      <c r="F7" s="156"/>
      <c r="G7" s="156"/>
      <c r="H7" s="156"/>
      <c r="I7" s="157"/>
      <c r="J7" s="158" t="s">
        <v>8</v>
      </c>
      <c r="K7" s="159"/>
      <c r="L7" s="159"/>
      <c r="M7" s="159"/>
      <c r="N7" s="159"/>
      <c r="O7" s="159"/>
      <c r="P7" s="159"/>
      <c r="Q7" s="159"/>
      <c r="R7" s="7"/>
      <c r="S7" s="7"/>
      <c r="T7" s="7"/>
      <c r="U7" s="7"/>
      <c r="V7" s="7"/>
      <c r="W7" s="7"/>
      <c r="X7" s="7"/>
      <c r="Y7" s="7"/>
      <c r="Z7" s="8"/>
    </row>
    <row r="8" spans="1:26" s="4" customFormat="1" ht="32.25" customHeight="1" x14ac:dyDescent="0.25">
      <c r="A8" s="144" t="s">
        <v>31</v>
      </c>
      <c r="B8" s="144" t="s">
        <v>41</v>
      </c>
      <c r="C8" s="144" t="s">
        <v>34</v>
      </c>
      <c r="D8" s="144" t="s">
        <v>35</v>
      </c>
      <c r="E8" s="144" t="s">
        <v>74</v>
      </c>
      <c r="F8" s="144" t="s">
        <v>73</v>
      </c>
      <c r="G8" s="144" t="s">
        <v>36</v>
      </c>
      <c r="H8" s="144" t="s">
        <v>37</v>
      </c>
      <c r="I8" s="144" t="s">
        <v>6</v>
      </c>
      <c r="J8" s="144" t="s">
        <v>38</v>
      </c>
      <c r="K8" s="144" t="s">
        <v>13</v>
      </c>
      <c r="L8" s="144" t="s">
        <v>9</v>
      </c>
      <c r="M8" s="150" t="s">
        <v>7</v>
      </c>
      <c r="N8" s="151"/>
      <c r="O8" s="144" t="s">
        <v>14</v>
      </c>
      <c r="P8" s="161"/>
      <c r="Q8" s="161"/>
      <c r="R8" s="144" t="s">
        <v>40</v>
      </c>
      <c r="S8" s="144" t="s">
        <v>0</v>
      </c>
      <c r="T8" s="144" t="s">
        <v>1</v>
      </c>
      <c r="U8" s="144"/>
      <c r="V8" s="144"/>
      <c r="W8" s="144"/>
      <c r="X8" s="144" t="s">
        <v>18</v>
      </c>
      <c r="Y8" s="144"/>
      <c r="Z8" s="144" t="s">
        <v>2</v>
      </c>
    </row>
    <row r="9" spans="1:26" s="4" customFormat="1" ht="19.5" customHeight="1" x14ac:dyDescent="0.25">
      <c r="A9" s="144"/>
      <c r="B9" s="144"/>
      <c r="C9" s="144"/>
      <c r="D9" s="144"/>
      <c r="E9" s="144"/>
      <c r="F9" s="144"/>
      <c r="G9" s="144"/>
      <c r="H9" s="144"/>
      <c r="I9" s="144"/>
      <c r="J9" s="144"/>
      <c r="K9" s="144"/>
      <c r="L9" s="144"/>
      <c r="M9" s="152" t="s">
        <v>39</v>
      </c>
      <c r="N9" s="152" t="s">
        <v>16</v>
      </c>
      <c r="O9" s="144" t="s">
        <v>12</v>
      </c>
      <c r="P9" s="144" t="s">
        <v>16</v>
      </c>
      <c r="Q9" s="144"/>
      <c r="R9" s="144"/>
      <c r="S9" s="144"/>
      <c r="T9" s="144"/>
      <c r="U9" s="144"/>
      <c r="V9" s="144"/>
      <c r="W9" s="144"/>
      <c r="X9" s="144"/>
      <c r="Y9" s="144"/>
      <c r="Z9" s="144"/>
    </row>
    <row r="10" spans="1:26" s="4" customFormat="1" ht="14.25" customHeight="1" x14ac:dyDescent="0.25">
      <c r="A10" s="144"/>
      <c r="B10" s="144"/>
      <c r="C10" s="144"/>
      <c r="D10" s="144"/>
      <c r="E10" s="144"/>
      <c r="F10" s="144"/>
      <c r="G10" s="144"/>
      <c r="H10" s="144"/>
      <c r="I10" s="144"/>
      <c r="J10" s="144"/>
      <c r="K10" s="144"/>
      <c r="L10" s="144"/>
      <c r="M10" s="153"/>
      <c r="N10" s="153"/>
      <c r="O10" s="144"/>
      <c r="P10" s="144" t="s">
        <v>10</v>
      </c>
      <c r="Q10" s="144" t="s">
        <v>11</v>
      </c>
      <c r="R10" s="144"/>
      <c r="S10" s="144"/>
      <c r="T10" s="144"/>
      <c r="U10" s="144"/>
      <c r="V10" s="144"/>
      <c r="W10" s="144"/>
      <c r="X10" s="144" t="s">
        <v>89</v>
      </c>
      <c r="Y10" s="144" t="s">
        <v>15</v>
      </c>
      <c r="Z10" s="144"/>
    </row>
    <row r="11" spans="1:26" s="4" customFormat="1" ht="31.5" customHeight="1" x14ac:dyDescent="0.25">
      <c r="A11" s="144"/>
      <c r="B11" s="144"/>
      <c r="C11" s="144"/>
      <c r="D11" s="144"/>
      <c r="E11" s="144"/>
      <c r="F11" s="144"/>
      <c r="G11" s="144"/>
      <c r="H11" s="144"/>
      <c r="I11" s="144"/>
      <c r="J11" s="144"/>
      <c r="K11" s="144"/>
      <c r="L11" s="144"/>
      <c r="M11" s="153"/>
      <c r="N11" s="153"/>
      <c r="O11" s="144"/>
      <c r="P11" s="144"/>
      <c r="Q11" s="144"/>
      <c r="R11" s="144"/>
      <c r="S11" s="144"/>
      <c r="T11" s="35" t="s">
        <v>4</v>
      </c>
      <c r="U11" s="144" t="s">
        <v>5</v>
      </c>
      <c r="V11" s="144"/>
      <c r="W11" s="144"/>
      <c r="X11" s="160"/>
      <c r="Y11" s="160" t="s">
        <v>3</v>
      </c>
      <c r="Z11" s="144"/>
    </row>
    <row r="12" spans="1:26" s="4" customFormat="1" ht="33.75" customHeight="1" x14ac:dyDescent="0.25">
      <c r="A12" s="144"/>
      <c r="B12" s="144"/>
      <c r="C12" s="144"/>
      <c r="D12" s="144"/>
      <c r="E12" s="144"/>
      <c r="F12" s="144"/>
      <c r="G12" s="144"/>
      <c r="H12" s="144"/>
      <c r="I12" s="144"/>
      <c r="J12" s="144"/>
      <c r="K12" s="144"/>
      <c r="L12" s="144"/>
      <c r="M12" s="154"/>
      <c r="N12" s="154"/>
      <c r="O12" s="144"/>
      <c r="P12" s="144"/>
      <c r="Q12" s="144"/>
      <c r="R12" s="144">
        <v>2017</v>
      </c>
      <c r="S12" s="144">
        <v>2019</v>
      </c>
      <c r="T12" s="35" t="s">
        <v>227</v>
      </c>
      <c r="U12" s="136">
        <v>2022</v>
      </c>
      <c r="V12" s="136">
        <v>2023</v>
      </c>
      <c r="W12" s="136">
        <v>2024</v>
      </c>
      <c r="X12" s="160"/>
      <c r="Y12" s="160" t="s">
        <v>3</v>
      </c>
      <c r="Z12" s="144"/>
    </row>
    <row r="13" spans="1:26" s="44" customFormat="1" ht="105" hidden="1" customHeight="1" x14ac:dyDescent="0.25">
      <c r="A13" s="49"/>
      <c r="B13" s="41"/>
      <c r="C13" s="42"/>
      <c r="D13" s="43"/>
      <c r="E13" s="42"/>
      <c r="F13" s="50"/>
      <c r="G13" s="51"/>
      <c r="H13" s="51"/>
      <c r="I13" s="50"/>
      <c r="J13" s="52"/>
      <c r="K13" s="52"/>
      <c r="L13" s="52"/>
      <c r="M13" s="43"/>
      <c r="N13" s="43"/>
      <c r="O13" s="53"/>
      <c r="P13" s="43"/>
      <c r="Q13" s="43"/>
      <c r="R13" s="42"/>
      <c r="S13" s="54"/>
      <c r="T13" s="43"/>
      <c r="U13" s="43"/>
      <c r="V13" s="43"/>
      <c r="W13" s="43"/>
      <c r="X13" s="41"/>
      <c r="Y13" s="55"/>
      <c r="Z13" s="42"/>
    </row>
    <row r="14" spans="1:26" s="48" customFormat="1" ht="251.25" customHeight="1" x14ac:dyDescent="0.25">
      <c r="A14" s="56"/>
      <c r="B14" s="45"/>
      <c r="C14" s="46"/>
      <c r="D14" s="47"/>
      <c r="E14" s="57"/>
      <c r="F14" s="58"/>
      <c r="G14" s="59"/>
      <c r="H14" s="59"/>
      <c r="I14" s="57" t="s">
        <v>85</v>
      </c>
      <c r="J14" s="193" t="s">
        <v>75</v>
      </c>
      <c r="K14" s="95" t="s">
        <v>84</v>
      </c>
      <c r="L14" s="95" t="s">
        <v>173</v>
      </c>
      <c r="M14" s="47" t="s">
        <v>81</v>
      </c>
      <c r="N14" s="61">
        <v>29500</v>
      </c>
      <c r="O14" s="40" t="s">
        <v>165</v>
      </c>
      <c r="P14" s="60">
        <v>702</v>
      </c>
      <c r="Q14" s="60">
        <v>96</v>
      </c>
      <c r="R14" s="46" t="s">
        <v>174</v>
      </c>
      <c r="S14" s="61">
        <v>27300</v>
      </c>
      <c r="T14" s="65">
        <v>29500</v>
      </c>
      <c r="U14" s="65">
        <v>29500</v>
      </c>
      <c r="V14" s="65">
        <v>29500</v>
      </c>
      <c r="W14" s="65">
        <v>29500</v>
      </c>
      <c r="X14" s="60">
        <v>1874</v>
      </c>
      <c r="Y14" s="40" t="s">
        <v>82</v>
      </c>
      <c r="Z14" s="40" t="s">
        <v>232</v>
      </c>
    </row>
    <row r="15" spans="1:26" s="48" customFormat="1" ht="96" customHeight="1" x14ac:dyDescent="0.25">
      <c r="A15" s="56"/>
      <c r="B15" s="45"/>
      <c r="C15" s="46"/>
      <c r="D15" s="47"/>
      <c r="E15" s="57"/>
      <c r="F15" s="58"/>
      <c r="G15" s="59"/>
      <c r="H15" s="59"/>
      <c r="I15" s="57" t="s">
        <v>91</v>
      </c>
      <c r="J15" s="194"/>
      <c r="K15" s="40" t="s">
        <v>83</v>
      </c>
      <c r="L15" s="40" t="s">
        <v>178</v>
      </c>
      <c r="M15" s="47" t="s">
        <v>141</v>
      </c>
      <c r="N15" s="60">
        <v>7</v>
      </c>
      <c r="O15" s="62" t="s">
        <v>164</v>
      </c>
      <c r="P15" s="47" t="s">
        <v>86</v>
      </c>
      <c r="Q15" s="47" t="s">
        <v>86</v>
      </c>
      <c r="R15" s="64" t="s">
        <v>179</v>
      </c>
      <c r="S15" s="65">
        <v>2</v>
      </c>
      <c r="T15" s="60">
        <v>7</v>
      </c>
      <c r="U15" s="60">
        <v>7</v>
      </c>
      <c r="V15" s="60">
        <v>7</v>
      </c>
      <c r="W15" s="60">
        <v>7</v>
      </c>
      <c r="X15" s="106">
        <v>2381</v>
      </c>
      <c r="Y15" s="40" t="s">
        <v>163</v>
      </c>
      <c r="Z15" s="46" t="s">
        <v>235</v>
      </c>
    </row>
    <row r="16" spans="1:26" s="48" customFormat="1" ht="166.5" customHeight="1" x14ac:dyDescent="0.25">
      <c r="A16" s="56"/>
      <c r="B16" s="45"/>
      <c r="C16" s="46"/>
      <c r="D16" s="47"/>
      <c r="E16" s="57"/>
      <c r="F16" s="58"/>
      <c r="G16" s="59"/>
      <c r="H16" s="59"/>
      <c r="I16" s="57" t="s">
        <v>92</v>
      </c>
      <c r="J16" s="194"/>
      <c r="K16" s="40" t="s">
        <v>83</v>
      </c>
      <c r="L16" s="40" t="s">
        <v>175</v>
      </c>
      <c r="M16" s="47" t="s">
        <v>141</v>
      </c>
      <c r="N16" s="60">
        <v>3</v>
      </c>
      <c r="O16" s="62" t="s">
        <v>140</v>
      </c>
      <c r="P16" s="47" t="s">
        <v>86</v>
      </c>
      <c r="Q16" s="47" t="s">
        <v>86</v>
      </c>
      <c r="R16" s="46" t="s">
        <v>181</v>
      </c>
      <c r="S16" s="65">
        <v>3</v>
      </c>
      <c r="T16" s="60">
        <v>3</v>
      </c>
      <c r="U16" s="60">
        <v>3</v>
      </c>
      <c r="V16" s="60">
        <v>3</v>
      </c>
      <c r="W16" s="60">
        <v>3</v>
      </c>
      <c r="X16" s="106">
        <v>17</v>
      </c>
      <c r="Y16" s="40" t="s">
        <v>188</v>
      </c>
      <c r="Z16" s="46" t="s">
        <v>236</v>
      </c>
    </row>
    <row r="17" spans="1:26" s="48" customFormat="1" ht="149.25" customHeight="1" x14ac:dyDescent="0.25">
      <c r="A17" s="56"/>
      <c r="B17" s="45"/>
      <c r="C17" s="46"/>
      <c r="D17" s="47"/>
      <c r="E17" s="57"/>
      <c r="F17" s="58"/>
      <c r="G17" s="59"/>
      <c r="H17" s="59"/>
      <c r="I17" s="58"/>
      <c r="J17" s="194"/>
      <c r="K17" s="171" t="s">
        <v>83</v>
      </c>
      <c r="L17" s="142" t="s">
        <v>176</v>
      </c>
      <c r="M17" s="47" t="s">
        <v>88</v>
      </c>
      <c r="N17" s="47">
        <v>4</v>
      </c>
      <c r="O17" s="62" t="s">
        <v>180</v>
      </c>
      <c r="P17" s="47" t="s">
        <v>86</v>
      </c>
      <c r="Q17" s="47" t="s">
        <v>86</v>
      </c>
      <c r="R17" s="40" t="s">
        <v>182</v>
      </c>
      <c r="S17" s="61" t="s">
        <v>90</v>
      </c>
      <c r="T17" s="60">
        <v>4</v>
      </c>
      <c r="U17" s="60">
        <v>4</v>
      </c>
      <c r="V17" s="60">
        <v>4</v>
      </c>
      <c r="W17" s="60">
        <v>4</v>
      </c>
      <c r="X17" s="106">
        <v>17</v>
      </c>
      <c r="Y17" s="40" t="s">
        <v>188</v>
      </c>
      <c r="Z17" s="46" t="s">
        <v>237</v>
      </c>
    </row>
    <row r="18" spans="1:26" s="48" customFormat="1" ht="136.5" customHeight="1" x14ac:dyDescent="0.25">
      <c r="A18" s="56"/>
      <c r="B18" s="45"/>
      <c r="C18" s="46"/>
      <c r="D18" s="47"/>
      <c r="E18" s="57"/>
      <c r="F18" s="58"/>
      <c r="G18" s="59"/>
      <c r="H18" s="59"/>
      <c r="I18" s="58"/>
      <c r="J18" s="194"/>
      <c r="K18" s="173"/>
      <c r="L18" s="143"/>
      <c r="M18" s="47" t="s">
        <v>142</v>
      </c>
      <c r="N18" s="66">
        <v>0.35</v>
      </c>
      <c r="O18" s="97" t="s">
        <v>143</v>
      </c>
      <c r="P18" s="60" t="s">
        <v>90</v>
      </c>
      <c r="Q18" s="60" t="s">
        <v>90</v>
      </c>
      <c r="R18" s="40" t="s">
        <v>183</v>
      </c>
      <c r="S18" s="61" t="s">
        <v>90</v>
      </c>
      <c r="T18" s="105">
        <v>0.35</v>
      </c>
      <c r="U18" s="140">
        <f>(35+35)%</f>
        <v>0.7</v>
      </c>
      <c r="V18" s="140">
        <f>(70+30)%</f>
        <v>1</v>
      </c>
      <c r="W18" s="60" t="s">
        <v>86</v>
      </c>
      <c r="X18" s="106">
        <v>5185</v>
      </c>
      <c r="Y18" s="96" t="s">
        <v>166</v>
      </c>
      <c r="Z18" s="46" t="s">
        <v>233</v>
      </c>
    </row>
    <row r="19" spans="1:26" s="48" customFormat="1" ht="123.75" customHeight="1" x14ac:dyDescent="0.25">
      <c r="A19" s="56"/>
      <c r="B19" s="45"/>
      <c r="C19" s="46"/>
      <c r="D19" s="47"/>
      <c r="E19" s="57"/>
      <c r="F19" s="58"/>
      <c r="G19" s="59"/>
      <c r="H19" s="59"/>
      <c r="I19" s="57" t="s">
        <v>93</v>
      </c>
      <c r="J19" s="194"/>
      <c r="K19" s="171" t="s">
        <v>87</v>
      </c>
      <c r="L19" s="110" t="s">
        <v>184</v>
      </c>
      <c r="M19" s="47" t="s">
        <v>88</v>
      </c>
      <c r="N19" s="47">
        <v>1</v>
      </c>
      <c r="O19" s="174" t="s">
        <v>234</v>
      </c>
      <c r="P19" s="60" t="s">
        <v>90</v>
      </c>
      <c r="Q19" s="60" t="s">
        <v>90</v>
      </c>
      <c r="R19" s="46" t="s">
        <v>177</v>
      </c>
      <c r="S19" s="61">
        <v>1</v>
      </c>
      <c r="T19" s="60">
        <v>1</v>
      </c>
      <c r="U19" s="60">
        <v>1</v>
      </c>
      <c r="V19" s="60">
        <v>1</v>
      </c>
      <c r="W19" s="60">
        <v>1</v>
      </c>
      <c r="X19" s="60">
        <v>198</v>
      </c>
      <c r="Y19" s="60" t="s">
        <v>145</v>
      </c>
      <c r="Z19" s="46" t="s">
        <v>230</v>
      </c>
    </row>
    <row r="20" spans="1:26" s="48" customFormat="1" ht="139.5" customHeight="1" x14ac:dyDescent="0.25">
      <c r="A20" s="56"/>
      <c r="B20" s="45"/>
      <c r="C20" s="46"/>
      <c r="D20" s="47"/>
      <c r="E20" s="57"/>
      <c r="F20" s="58"/>
      <c r="G20" s="59"/>
      <c r="H20" s="59"/>
      <c r="I20" s="57"/>
      <c r="J20" s="194"/>
      <c r="K20" s="172"/>
      <c r="L20" s="110" t="s">
        <v>187</v>
      </c>
      <c r="M20" s="47" t="s">
        <v>88</v>
      </c>
      <c r="N20" s="47">
        <v>4</v>
      </c>
      <c r="O20" s="174"/>
      <c r="P20" s="60" t="s">
        <v>90</v>
      </c>
      <c r="Q20" s="60" t="s">
        <v>90</v>
      </c>
      <c r="R20" s="40" t="s">
        <v>186</v>
      </c>
      <c r="S20" s="65" t="s">
        <v>90</v>
      </c>
      <c r="T20" s="60">
        <v>4</v>
      </c>
      <c r="U20" s="60">
        <v>4</v>
      </c>
      <c r="V20" s="60">
        <v>4</v>
      </c>
      <c r="W20" s="60">
        <v>4</v>
      </c>
      <c r="X20" s="60">
        <v>58.7</v>
      </c>
      <c r="Y20" s="60" t="s">
        <v>145</v>
      </c>
      <c r="Z20" s="46" t="s">
        <v>228</v>
      </c>
    </row>
    <row r="21" spans="1:26" s="48" customFormat="1" ht="203.25" customHeight="1" x14ac:dyDescent="0.25">
      <c r="A21" s="56"/>
      <c r="B21" s="45"/>
      <c r="C21" s="46"/>
      <c r="D21" s="47"/>
      <c r="E21" s="57"/>
      <c r="F21" s="58"/>
      <c r="G21" s="59"/>
      <c r="H21" s="59"/>
      <c r="I21" s="57" t="s">
        <v>93</v>
      </c>
      <c r="J21" s="195"/>
      <c r="K21" s="173"/>
      <c r="L21" s="107" t="s">
        <v>185</v>
      </c>
      <c r="M21" s="108" t="s">
        <v>142</v>
      </c>
      <c r="N21" s="109">
        <v>0.95</v>
      </c>
      <c r="O21" s="174"/>
      <c r="P21" s="60" t="s">
        <v>90</v>
      </c>
      <c r="Q21" s="60" t="s">
        <v>90</v>
      </c>
      <c r="R21" s="46" t="s">
        <v>231</v>
      </c>
      <c r="S21" s="67">
        <v>0.95</v>
      </c>
      <c r="T21" s="67">
        <v>0.95</v>
      </c>
      <c r="U21" s="67">
        <v>0.95</v>
      </c>
      <c r="V21" s="67">
        <v>0.95</v>
      </c>
      <c r="W21" s="67">
        <v>0.95</v>
      </c>
      <c r="X21" s="60">
        <v>397</v>
      </c>
      <c r="Y21" s="60" t="s">
        <v>144</v>
      </c>
      <c r="Z21" s="40" t="s">
        <v>229</v>
      </c>
    </row>
    <row r="22" spans="1:26" s="5" customFormat="1" ht="25.5" customHeight="1" x14ac:dyDescent="0.25">
      <c r="A22" s="187" t="s">
        <v>162</v>
      </c>
      <c r="B22" s="187"/>
      <c r="C22" s="187"/>
      <c r="D22" s="187"/>
      <c r="E22" s="187"/>
      <c r="F22" s="187"/>
      <c r="G22" s="187"/>
      <c r="H22" s="187"/>
      <c r="I22" s="187"/>
      <c r="J22" s="187"/>
      <c r="K22" s="187"/>
      <c r="L22" s="187"/>
      <c r="M22" s="187"/>
      <c r="N22" s="187"/>
      <c r="O22" s="187"/>
      <c r="P22" s="189"/>
      <c r="Q22" s="189"/>
      <c r="R22" s="189"/>
      <c r="S22" s="189"/>
      <c r="T22" s="189"/>
      <c r="U22" s="189"/>
      <c r="V22" s="189"/>
      <c r="W22" s="189"/>
      <c r="X22" s="189"/>
    </row>
    <row r="23" spans="1:26" s="34" customFormat="1" ht="41.25" customHeight="1" x14ac:dyDescent="0.25">
      <c r="A23" s="186" t="s">
        <v>167</v>
      </c>
      <c r="B23" s="187"/>
      <c r="C23" s="187"/>
      <c r="D23" s="187"/>
      <c r="E23" s="187"/>
      <c r="F23" s="187"/>
      <c r="G23" s="187"/>
      <c r="H23" s="187"/>
      <c r="I23" s="187"/>
      <c r="J23" s="187"/>
      <c r="K23" s="187"/>
      <c r="L23" s="187"/>
      <c r="M23" s="187"/>
      <c r="N23" s="187"/>
      <c r="O23" s="187"/>
      <c r="P23" s="187"/>
      <c r="Q23" s="187"/>
      <c r="R23" s="187"/>
      <c r="S23" s="187"/>
      <c r="T23" s="187"/>
      <c r="U23" s="187"/>
      <c r="V23" s="187"/>
      <c r="W23" s="187"/>
      <c r="X23" s="188"/>
      <c r="Y23" s="19"/>
      <c r="Z23" s="19"/>
    </row>
    <row r="24" spans="1:26" s="34" customFormat="1" ht="16.5" x14ac:dyDescent="0.3">
      <c r="J24" s="175" t="s">
        <v>139</v>
      </c>
      <c r="K24" s="176"/>
      <c r="L24" s="98"/>
      <c r="M24" s="98"/>
      <c r="N24" s="98"/>
      <c r="O24" s="98"/>
      <c r="P24" s="98"/>
      <c r="Q24" s="98"/>
      <c r="R24" s="98"/>
      <c r="S24" s="98"/>
      <c r="T24" s="98"/>
      <c r="U24" s="98"/>
      <c r="V24" s="99"/>
      <c r="W24" s="100"/>
      <c r="X24" s="101"/>
      <c r="Y24" s="19"/>
      <c r="Z24" s="19"/>
    </row>
    <row r="25" spans="1:26" s="34" customFormat="1" x14ac:dyDescent="0.25">
      <c r="J25" s="177" t="s">
        <v>168</v>
      </c>
      <c r="K25" s="178"/>
      <c r="L25" s="178"/>
      <c r="M25" s="178"/>
      <c r="N25" s="178"/>
      <c r="O25" s="178"/>
      <c r="P25" s="178"/>
      <c r="Q25" s="178"/>
      <c r="R25" s="178"/>
      <c r="S25" s="178"/>
      <c r="T25" s="178"/>
      <c r="U25" s="178"/>
      <c r="V25" s="178"/>
      <c r="W25" s="178"/>
      <c r="X25" s="179"/>
      <c r="Y25" s="19"/>
      <c r="Z25" s="19"/>
    </row>
    <row r="26" spans="1:26" x14ac:dyDescent="0.25">
      <c r="A26" s="34"/>
      <c r="B26" s="34"/>
      <c r="C26" s="34"/>
      <c r="D26" s="34"/>
      <c r="E26" s="34"/>
      <c r="F26" s="34"/>
      <c r="G26" s="34"/>
      <c r="H26" s="34"/>
      <c r="I26" s="34"/>
      <c r="J26" s="180"/>
      <c r="K26" s="181"/>
      <c r="L26" s="181"/>
      <c r="M26" s="181"/>
      <c r="N26" s="181"/>
      <c r="O26" s="181"/>
      <c r="P26" s="181"/>
      <c r="Q26" s="181"/>
      <c r="R26" s="181"/>
      <c r="S26" s="181"/>
      <c r="T26" s="181"/>
      <c r="U26" s="181"/>
      <c r="V26" s="181"/>
      <c r="W26" s="181"/>
      <c r="X26" s="182"/>
    </row>
    <row r="27" spans="1:26" x14ac:dyDescent="0.25">
      <c r="J27" s="180"/>
      <c r="K27" s="181"/>
      <c r="L27" s="181"/>
      <c r="M27" s="181"/>
      <c r="N27" s="181"/>
      <c r="O27" s="181"/>
      <c r="P27" s="181"/>
      <c r="Q27" s="181"/>
      <c r="R27" s="181"/>
      <c r="S27" s="181"/>
      <c r="T27" s="181"/>
      <c r="U27" s="181"/>
      <c r="V27" s="181"/>
      <c r="W27" s="181"/>
      <c r="X27" s="182"/>
    </row>
    <row r="28" spans="1:26" x14ac:dyDescent="0.25">
      <c r="J28" s="180"/>
      <c r="K28" s="181"/>
      <c r="L28" s="181"/>
      <c r="M28" s="181"/>
      <c r="N28" s="181"/>
      <c r="O28" s="181"/>
      <c r="P28" s="181"/>
      <c r="Q28" s="181"/>
      <c r="R28" s="181"/>
      <c r="S28" s="181"/>
      <c r="T28" s="181"/>
      <c r="U28" s="181"/>
      <c r="V28" s="181"/>
      <c r="W28" s="181"/>
      <c r="X28" s="182"/>
    </row>
    <row r="29" spans="1:26" ht="70.5" customHeight="1" x14ac:dyDescent="0.25">
      <c r="J29" s="183"/>
      <c r="K29" s="184"/>
      <c r="L29" s="184"/>
      <c r="M29" s="184"/>
      <c r="N29" s="184"/>
      <c r="O29" s="184"/>
      <c r="P29" s="184"/>
      <c r="Q29" s="184"/>
      <c r="R29" s="184"/>
      <c r="S29" s="184"/>
      <c r="T29" s="184"/>
      <c r="U29" s="184"/>
      <c r="V29" s="184"/>
      <c r="W29" s="184"/>
      <c r="X29" s="185"/>
    </row>
    <row r="30" spans="1:26" ht="62.25" customHeight="1" x14ac:dyDescent="0.25">
      <c r="J30" s="190" t="s">
        <v>170</v>
      </c>
      <c r="K30" s="191"/>
      <c r="L30" s="191"/>
      <c r="M30" s="191"/>
      <c r="N30" s="191"/>
      <c r="O30" s="191"/>
      <c r="P30" s="191"/>
      <c r="Q30" s="191"/>
      <c r="R30" s="191"/>
      <c r="S30" s="191"/>
      <c r="T30" s="191"/>
      <c r="U30" s="191"/>
      <c r="V30" s="191"/>
      <c r="W30" s="191"/>
      <c r="X30" s="192"/>
    </row>
    <row r="31" spans="1:26" x14ac:dyDescent="0.25">
      <c r="J31" s="162" t="s">
        <v>169</v>
      </c>
      <c r="K31" s="163"/>
      <c r="L31" s="163"/>
      <c r="M31" s="163"/>
      <c r="N31" s="163"/>
      <c r="O31" s="163"/>
      <c r="P31" s="163"/>
      <c r="Q31" s="163"/>
      <c r="R31" s="163"/>
      <c r="S31" s="163"/>
      <c r="T31" s="163"/>
      <c r="U31" s="163"/>
      <c r="V31" s="163"/>
      <c r="W31" s="163"/>
      <c r="X31" s="164"/>
    </row>
    <row r="32" spans="1:26" x14ac:dyDescent="0.25">
      <c r="J32" s="165"/>
      <c r="K32" s="166"/>
      <c r="L32" s="166"/>
      <c r="M32" s="166"/>
      <c r="N32" s="166"/>
      <c r="O32" s="166"/>
      <c r="P32" s="166"/>
      <c r="Q32" s="166"/>
      <c r="R32" s="166"/>
      <c r="S32" s="166"/>
      <c r="T32" s="166"/>
      <c r="U32" s="166"/>
      <c r="V32" s="166"/>
      <c r="W32" s="166"/>
      <c r="X32" s="167"/>
    </row>
    <row r="33" spans="10:24" x14ac:dyDescent="0.25">
      <c r="J33" s="165"/>
      <c r="K33" s="166"/>
      <c r="L33" s="166"/>
      <c r="M33" s="166"/>
      <c r="N33" s="166"/>
      <c r="O33" s="166"/>
      <c r="P33" s="166"/>
      <c r="Q33" s="166"/>
      <c r="R33" s="166"/>
      <c r="S33" s="166"/>
      <c r="T33" s="166"/>
      <c r="U33" s="166"/>
      <c r="V33" s="166"/>
      <c r="W33" s="166"/>
      <c r="X33" s="167"/>
    </row>
    <row r="34" spans="10:24" x14ac:dyDescent="0.25">
      <c r="J34" s="165"/>
      <c r="K34" s="166"/>
      <c r="L34" s="166"/>
      <c r="M34" s="166"/>
      <c r="N34" s="166"/>
      <c r="O34" s="166"/>
      <c r="P34" s="166"/>
      <c r="Q34" s="166"/>
      <c r="R34" s="166"/>
      <c r="S34" s="166"/>
      <c r="T34" s="166"/>
      <c r="U34" s="166"/>
      <c r="V34" s="166"/>
      <c r="W34" s="166"/>
      <c r="X34" s="167"/>
    </row>
    <row r="35" spans="10:24" ht="39.75" customHeight="1" x14ac:dyDescent="0.25">
      <c r="J35" s="168"/>
      <c r="K35" s="169"/>
      <c r="L35" s="169"/>
      <c r="M35" s="169"/>
      <c r="N35" s="169"/>
      <c r="O35" s="169"/>
      <c r="P35" s="169"/>
      <c r="Q35" s="169"/>
      <c r="R35" s="169"/>
      <c r="S35" s="169"/>
      <c r="T35" s="169"/>
      <c r="U35" s="169"/>
      <c r="V35" s="169"/>
      <c r="W35" s="169"/>
      <c r="X35" s="170"/>
    </row>
    <row r="36" spans="10:24" x14ac:dyDescent="0.25">
      <c r="J36" s="145" t="s">
        <v>171</v>
      </c>
      <c r="K36" s="145"/>
      <c r="L36" s="145"/>
      <c r="M36" s="145"/>
      <c r="N36" s="145"/>
      <c r="O36" s="145"/>
      <c r="P36" s="145"/>
      <c r="Q36" s="145"/>
      <c r="R36" s="145"/>
      <c r="S36" s="145"/>
      <c r="T36" s="145"/>
      <c r="U36" s="145"/>
      <c r="V36" s="145"/>
      <c r="W36" s="145"/>
      <c r="X36" s="145"/>
    </row>
    <row r="37" spans="10:24" x14ac:dyDescent="0.25">
      <c r="J37" s="145"/>
      <c r="K37" s="145"/>
      <c r="L37" s="145"/>
      <c r="M37" s="145"/>
      <c r="N37" s="145"/>
      <c r="O37" s="145"/>
      <c r="P37" s="145"/>
      <c r="Q37" s="145"/>
      <c r="R37" s="145"/>
      <c r="S37" s="145"/>
      <c r="T37" s="145"/>
      <c r="U37" s="145"/>
      <c r="V37" s="145"/>
      <c r="W37" s="145"/>
      <c r="X37" s="145"/>
    </row>
    <row r="38" spans="10:24" ht="19.5" customHeight="1" x14ac:dyDescent="0.25">
      <c r="J38" s="145"/>
      <c r="K38" s="145"/>
      <c r="L38" s="145"/>
      <c r="M38" s="145"/>
      <c r="N38" s="145"/>
      <c r="O38" s="145"/>
      <c r="P38" s="145"/>
      <c r="Q38" s="145"/>
      <c r="R38" s="145"/>
      <c r="S38" s="145"/>
      <c r="T38" s="145"/>
      <c r="U38" s="145"/>
      <c r="V38" s="145"/>
      <c r="W38" s="145"/>
      <c r="X38" s="145"/>
    </row>
    <row r="39" spans="10:24" ht="43.5" customHeight="1" x14ac:dyDescent="0.25">
      <c r="J39" s="145" t="s">
        <v>172</v>
      </c>
      <c r="K39" s="146"/>
      <c r="L39" s="146"/>
      <c r="M39" s="146"/>
      <c r="N39" s="146"/>
      <c r="O39" s="146"/>
      <c r="P39" s="146"/>
      <c r="Q39" s="146"/>
      <c r="R39" s="146"/>
      <c r="S39" s="146"/>
      <c r="T39" s="146"/>
      <c r="U39" s="146"/>
      <c r="V39" s="146"/>
      <c r="W39" s="146"/>
      <c r="X39" s="146"/>
    </row>
  </sheetData>
  <mergeCells count="49">
    <mergeCell ref="J36:X38"/>
    <mergeCell ref="J24:K24"/>
    <mergeCell ref="J25:X29"/>
    <mergeCell ref="A23:X23"/>
    <mergeCell ref="A22:X22"/>
    <mergeCell ref="J30:X30"/>
    <mergeCell ref="B8:B12"/>
    <mergeCell ref="I8:I12"/>
    <mergeCell ref="J31:X35"/>
    <mergeCell ref="K19:K21"/>
    <mergeCell ref="O19:O21"/>
    <mergeCell ref="J14:J21"/>
    <mergeCell ref="K17:K18"/>
    <mergeCell ref="D8:D12"/>
    <mergeCell ref="E8:E12"/>
    <mergeCell ref="G8:G12"/>
    <mergeCell ref="F8:F12"/>
    <mergeCell ref="Y10:Y12"/>
    <mergeCell ref="H8:H12"/>
    <mergeCell ref="A2:Z2"/>
    <mergeCell ref="A3:Z3"/>
    <mergeCell ref="A4:Z4"/>
    <mergeCell ref="A5:Z5"/>
    <mergeCell ref="U11:W11"/>
    <mergeCell ref="X10:X12"/>
    <mergeCell ref="K8:K12"/>
    <mergeCell ref="S8:S12"/>
    <mergeCell ref="R8:R12"/>
    <mergeCell ref="O8:Q8"/>
    <mergeCell ref="O9:O12"/>
    <mergeCell ref="P10:P12"/>
    <mergeCell ref="X8:Y9"/>
    <mergeCell ref="L8:L12"/>
    <mergeCell ref="L17:L18"/>
    <mergeCell ref="J8:J12"/>
    <mergeCell ref="J39:X39"/>
    <mergeCell ref="E1:Z1"/>
    <mergeCell ref="A6:Z6"/>
    <mergeCell ref="M8:N8"/>
    <mergeCell ref="M9:M12"/>
    <mergeCell ref="N9:N12"/>
    <mergeCell ref="A8:A12"/>
    <mergeCell ref="A7:I7"/>
    <mergeCell ref="J7:Q7"/>
    <mergeCell ref="T8:W10"/>
    <mergeCell ref="Q10:Q12"/>
    <mergeCell ref="P9:Q9"/>
    <mergeCell ref="C8:C12"/>
    <mergeCell ref="Z8:Z12"/>
  </mergeCells>
  <printOptions horizontalCentered="1"/>
  <pageMargins left="0.27559055118110237" right="0.19685039370078741" top="0.39370078740157483" bottom="0.15748031496062992" header="0.31496062992125984" footer="0.11811023622047245"/>
  <pageSetup scale="35" orientation="landscape" r:id="rId1"/>
  <headerFooter>
    <oddFooter>&amp;R&amp;8&amp;P</oddFooter>
  </headerFooter>
  <rowBreaks count="1" manualBreakCount="1">
    <brk id="23" max="25"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5"/>
  <sheetViews>
    <sheetView topLeftCell="A7" workbookViewId="0">
      <selection activeCell="B16" sqref="B16:B17"/>
    </sheetView>
  </sheetViews>
  <sheetFormatPr baseColWidth="10" defaultRowHeight="16.5" x14ac:dyDescent="0.3"/>
  <cols>
    <col min="1" max="1" width="30" style="71" customWidth="1"/>
    <col min="2" max="2" width="82.42578125" style="71" customWidth="1"/>
    <col min="3" max="16384" width="11.42578125" style="63"/>
  </cols>
  <sheetData>
    <row r="1" spans="1:2" x14ac:dyDescent="0.3">
      <c r="A1" s="224" t="s">
        <v>137</v>
      </c>
      <c r="B1" s="224"/>
    </row>
    <row r="2" spans="1:2" ht="17.25" thickBot="1" x14ac:dyDescent="0.35">
      <c r="A2" s="75" t="s">
        <v>20</v>
      </c>
      <c r="B2" s="75" t="s">
        <v>21</v>
      </c>
    </row>
    <row r="3" spans="1:2" ht="37.5" customHeight="1" x14ac:dyDescent="0.3">
      <c r="A3" s="79" t="s">
        <v>43</v>
      </c>
      <c r="B3" s="80" t="str">
        <f>+'SENARA-MAPP-2021'!R21</f>
        <v xml:space="preserve">PF.01.03. Porcentaje de solicitudes atendidas  conforme al plazo  establecido </v>
      </c>
    </row>
    <row r="4" spans="1:2" x14ac:dyDescent="0.3">
      <c r="A4" s="233" t="s">
        <v>22</v>
      </c>
      <c r="B4" s="234" t="s">
        <v>199</v>
      </c>
    </row>
    <row r="5" spans="1:2" x14ac:dyDescent="0.3">
      <c r="A5" s="233"/>
      <c r="B5" s="235"/>
    </row>
    <row r="6" spans="1:2" ht="32.25" customHeight="1" x14ac:dyDescent="0.3">
      <c r="A6" s="233"/>
      <c r="B6" s="235"/>
    </row>
    <row r="7" spans="1:2" ht="64.5" customHeight="1" x14ac:dyDescent="0.3">
      <c r="A7" s="73" t="s">
        <v>96</v>
      </c>
      <c r="B7" s="81" t="s">
        <v>200</v>
      </c>
    </row>
    <row r="8" spans="1:2" ht="45.75" customHeight="1" x14ac:dyDescent="0.3">
      <c r="A8" s="73" t="s">
        <v>98</v>
      </c>
      <c r="B8" s="81" t="s">
        <v>201</v>
      </c>
    </row>
    <row r="9" spans="1:2" ht="36" customHeight="1" x14ac:dyDescent="0.3">
      <c r="A9" s="73" t="s">
        <v>100</v>
      </c>
      <c r="B9" s="81" t="s">
        <v>202</v>
      </c>
    </row>
    <row r="10" spans="1:2" x14ac:dyDescent="0.3">
      <c r="A10" s="233" t="s">
        <v>23</v>
      </c>
      <c r="B10" s="234" t="s">
        <v>203</v>
      </c>
    </row>
    <row r="11" spans="1:2" ht="38.25" customHeight="1" thickBot="1" x14ac:dyDescent="0.35">
      <c r="A11" s="240"/>
      <c r="B11" s="238"/>
    </row>
    <row r="12" spans="1:2" x14ac:dyDescent="0.3">
      <c r="A12" s="239" t="s">
        <v>24</v>
      </c>
      <c r="B12" s="234" t="s">
        <v>158</v>
      </c>
    </row>
    <row r="13" spans="1:2" ht="17.25" thickBot="1" x14ac:dyDescent="0.35">
      <c r="A13" s="233"/>
      <c r="B13" s="238"/>
    </row>
    <row r="14" spans="1:2" x14ac:dyDescent="0.3">
      <c r="A14" s="73" t="s">
        <v>106</v>
      </c>
      <c r="B14" s="94">
        <f>+'SENARA-MAPP-2021'!S21</f>
        <v>0.95</v>
      </c>
    </row>
    <row r="15" spans="1:2" x14ac:dyDescent="0.3">
      <c r="A15" s="73" t="s">
        <v>25</v>
      </c>
      <c r="B15" s="94">
        <f>+'SENARA-MAPP-2021'!T21</f>
        <v>0.95</v>
      </c>
    </row>
    <row r="16" spans="1:2" x14ac:dyDescent="0.3">
      <c r="A16" s="233" t="s">
        <v>109</v>
      </c>
      <c r="B16" s="234" t="s">
        <v>189</v>
      </c>
    </row>
    <row r="17" spans="1:2" x14ac:dyDescent="0.3">
      <c r="A17" s="233"/>
      <c r="B17" s="236"/>
    </row>
    <row r="18" spans="1:2" x14ac:dyDescent="0.3">
      <c r="A18" s="73" t="s">
        <v>111</v>
      </c>
      <c r="B18" s="81" t="s">
        <v>159</v>
      </c>
    </row>
    <row r="19" spans="1:2" x14ac:dyDescent="0.3">
      <c r="A19" s="233" t="s">
        <v>26</v>
      </c>
      <c r="B19" s="83"/>
    </row>
    <row r="20" spans="1:2" x14ac:dyDescent="0.3">
      <c r="A20" s="233"/>
      <c r="B20" s="76" t="s">
        <v>27</v>
      </c>
    </row>
    <row r="21" spans="1:2" x14ac:dyDescent="0.3">
      <c r="A21" s="233"/>
      <c r="B21" s="76" t="s">
        <v>28</v>
      </c>
    </row>
    <row r="22" spans="1:2" x14ac:dyDescent="0.3">
      <c r="A22" s="233"/>
      <c r="B22" s="77" t="s">
        <v>124</v>
      </c>
    </row>
    <row r="23" spans="1:2" ht="33" x14ac:dyDescent="0.3">
      <c r="A23" s="73" t="s">
        <v>29</v>
      </c>
      <c r="B23" s="81" t="s">
        <v>160</v>
      </c>
    </row>
    <row r="24" spans="1:2" x14ac:dyDescent="0.3">
      <c r="A24" s="73" t="s">
        <v>30</v>
      </c>
      <c r="B24" s="84"/>
    </row>
    <row r="25" spans="1:2" x14ac:dyDescent="0.3">
      <c r="A25" s="233" t="s">
        <v>146</v>
      </c>
      <c r="B25" s="237"/>
    </row>
  </sheetData>
  <mergeCells count="11">
    <mergeCell ref="A16:A17"/>
    <mergeCell ref="B16:B17"/>
    <mergeCell ref="A19:A22"/>
    <mergeCell ref="A25:B25"/>
    <mergeCell ref="A1:B1"/>
    <mergeCell ref="A4:A6"/>
    <mergeCell ref="B4:B6"/>
    <mergeCell ref="A10:A11"/>
    <mergeCell ref="B10:B11"/>
    <mergeCell ref="A12:A13"/>
    <mergeCell ref="B12:B13"/>
  </mergeCells>
  <pageMargins left="0.70866141732283472" right="0.70866141732283472" top="0.74803149606299213" bottom="0.74803149606299213" header="0.31496062992125984" footer="0.31496062992125984"/>
  <pageSetup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0"/>
  <sheetViews>
    <sheetView workbookViewId="0">
      <selection activeCell="I13" sqref="I13"/>
    </sheetView>
  </sheetViews>
  <sheetFormatPr baseColWidth="10" defaultRowHeight="15" x14ac:dyDescent="0.25"/>
  <cols>
    <col min="1" max="1" width="22.5703125" customWidth="1"/>
    <col min="2" max="2" width="14.85546875" customWidth="1"/>
    <col min="4" max="4" width="30.85546875" customWidth="1"/>
    <col min="5" max="5" width="18.5703125" customWidth="1"/>
    <col min="14" max="14" width="43.5703125" customWidth="1"/>
  </cols>
  <sheetData>
    <row r="1" spans="1:14" ht="16.5" thickBot="1" x14ac:dyDescent="0.3">
      <c r="A1" s="201" t="s">
        <v>220</v>
      </c>
      <c r="B1" s="201"/>
      <c r="C1" s="201"/>
      <c r="D1" s="201"/>
      <c r="E1" s="201"/>
      <c r="F1" s="201"/>
      <c r="G1" s="201"/>
      <c r="H1" s="201"/>
      <c r="I1" s="201"/>
      <c r="J1" s="201"/>
      <c r="K1" s="201"/>
      <c r="L1" s="201"/>
      <c r="M1" s="201"/>
      <c r="N1" s="201"/>
    </row>
    <row r="2" spans="1:14" ht="16.5" thickBot="1" x14ac:dyDescent="0.3">
      <c r="A2" s="196" t="s">
        <v>49</v>
      </c>
      <c r="B2" s="197"/>
      <c r="C2" s="197"/>
      <c r="D2" s="198" t="s">
        <v>216</v>
      </c>
      <c r="E2" s="199"/>
      <c r="F2" s="199"/>
      <c r="G2" s="199"/>
      <c r="H2" s="199"/>
      <c r="I2" s="199"/>
      <c r="J2" s="199"/>
      <c r="K2" s="199"/>
      <c r="L2" s="199"/>
      <c r="M2" s="199"/>
      <c r="N2" s="200"/>
    </row>
    <row r="3" spans="1:14" ht="16.5" thickBot="1" x14ac:dyDescent="0.3">
      <c r="A3" s="202" t="s">
        <v>50</v>
      </c>
      <c r="B3" s="203"/>
      <c r="C3" s="204"/>
      <c r="D3" s="198" t="s">
        <v>217</v>
      </c>
      <c r="E3" s="199"/>
      <c r="F3" s="199"/>
      <c r="G3" s="199"/>
      <c r="H3" s="199"/>
      <c r="I3" s="199"/>
      <c r="J3" s="199"/>
      <c r="K3" s="199"/>
      <c r="L3" s="199"/>
      <c r="M3" s="199"/>
      <c r="N3" s="200"/>
    </row>
    <row r="4" spans="1:14" ht="16.5" thickBot="1" x14ac:dyDescent="0.3">
      <c r="A4" s="196" t="s">
        <v>51</v>
      </c>
      <c r="B4" s="197"/>
      <c r="C4" s="197"/>
      <c r="D4" s="198" t="s">
        <v>218</v>
      </c>
      <c r="E4" s="199"/>
      <c r="F4" s="199"/>
      <c r="G4" s="199"/>
      <c r="H4" s="199"/>
      <c r="I4" s="199"/>
      <c r="J4" s="199"/>
      <c r="K4" s="199"/>
      <c r="L4" s="199"/>
      <c r="M4" s="199"/>
      <c r="N4" s="200"/>
    </row>
    <row r="5" spans="1:14" ht="16.5" thickBot="1" x14ac:dyDescent="0.3">
      <c r="A5" s="196" t="s">
        <v>52</v>
      </c>
      <c r="B5" s="197"/>
      <c r="C5" s="216"/>
      <c r="D5" s="198" t="s">
        <v>53</v>
      </c>
      <c r="E5" s="199"/>
      <c r="F5" s="199"/>
      <c r="G5" s="199"/>
      <c r="H5" s="199"/>
      <c r="I5" s="199"/>
      <c r="J5" s="199"/>
      <c r="K5" s="199"/>
      <c r="L5" s="199"/>
      <c r="M5" s="199"/>
      <c r="N5" s="200"/>
    </row>
    <row r="6" spans="1:14" ht="15.75" x14ac:dyDescent="0.25">
      <c r="A6" s="256" t="s">
        <v>222</v>
      </c>
      <c r="B6" s="256"/>
      <c r="C6" s="256"/>
      <c r="D6" s="256"/>
      <c r="E6" s="256"/>
      <c r="F6" s="256"/>
      <c r="G6" s="256"/>
      <c r="H6" s="256"/>
      <c r="I6" s="256"/>
      <c r="J6" s="256"/>
      <c r="K6" s="256"/>
      <c r="L6" s="256"/>
      <c r="M6" s="256"/>
      <c r="N6" s="256"/>
    </row>
    <row r="7" spans="1:14" ht="15.75" customHeight="1" x14ac:dyDescent="0.25">
      <c r="A7" s="222" t="s">
        <v>219</v>
      </c>
      <c r="B7" s="222" t="s">
        <v>54</v>
      </c>
      <c r="C7" s="222" t="s">
        <v>55</v>
      </c>
      <c r="D7" s="222" t="s">
        <v>56</v>
      </c>
      <c r="E7" s="205" t="s">
        <v>223</v>
      </c>
      <c r="F7" s="208" t="s">
        <v>57</v>
      </c>
      <c r="G7" s="209"/>
      <c r="H7" s="209"/>
      <c r="I7" s="210"/>
      <c r="J7" s="208" t="s">
        <v>226</v>
      </c>
      <c r="K7" s="209"/>
      <c r="L7" s="209"/>
      <c r="M7" s="210"/>
      <c r="N7" s="222" t="s">
        <v>58</v>
      </c>
    </row>
    <row r="8" spans="1:14" ht="15.75" customHeight="1" x14ac:dyDescent="0.25">
      <c r="A8" s="222"/>
      <c r="B8" s="222"/>
      <c r="C8" s="222"/>
      <c r="D8" s="222"/>
      <c r="E8" s="254"/>
      <c r="F8" s="211"/>
      <c r="G8" s="212"/>
      <c r="H8" s="212"/>
      <c r="I8" s="213"/>
      <c r="J8" s="211"/>
      <c r="K8" s="212"/>
      <c r="L8" s="212"/>
      <c r="M8" s="213"/>
      <c r="N8" s="222"/>
    </row>
    <row r="9" spans="1:14" ht="39" customHeight="1" x14ac:dyDescent="0.25">
      <c r="A9" s="222"/>
      <c r="B9" s="222"/>
      <c r="C9" s="222"/>
      <c r="D9" s="222"/>
      <c r="E9" s="255"/>
      <c r="F9" s="102" t="s">
        <v>59</v>
      </c>
      <c r="G9" s="102" t="s">
        <v>60</v>
      </c>
      <c r="H9" s="102" t="s">
        <v>61</v>
      </c>
      <c r="I9" s="102" t="s">
        <v>62</v>
      </c>
      <c r="J9" s="102" t="s">
        <v>59</v>
      </c>
      <c r="K9" s="102" t="s">
        <v>60</v>
      </c>
      <c r="L9" s="102" t="s">
        <v>61</v>
      </c>
      <c r="M9" s="102" t="s">
        <v>62</v>
      </c>
      <c r="N9" s="222"/>
    </row>
    <row r="10" spans="1:14" ht="99" customHeight="1" x14ac:dyDescent="0.25">
      <c r="A10" s="14" t="s">
        <v>224</v>
      </c>
      <c r="B10" s="131" t="s">
        <v>225</v>
      </c>
      <c r="C10" s="135">
        <v>0.05</v>
      </c>
      <c r="D10" s="132" t="s">
        <v>83</v>
      </c>
      <c r="E10" s="133">
        <v>322</v>
      </c>
      <c r="F10" s="133">
        <f>5185/4</f>
        <v>1296.25</v>
      </c>
      <c r="G10" s="133">
        <f t="shared" ref="G10:I10" si="0">5185/4</f>
        <v>1296.25</v>
      </c>
      <c r="H10" s="133">
        <f t="shared" si="0"/>
        <v>1296.25</v>
      </c>
      <c r="I10" s="133">
        <f t="shared" si="0"/>
        <v>1296.25</v>
      </c>
      <c r="J10" s="133"/>
      <c r="K10" s="133"/>
      <c r="L10" s="133"/>
      <c r="M10" s="133"/>
      <c r="N10" s="134" t="s">
        <v>221</v>
      </c>
    </row>
  </sheetData>
  <mergeCells count="18">
    <mergeCell ref="E7:E9"/>
    <mergeCell ref="A5:C5"/>
    <mergeCell ref="D5:N5"/>
    <mergeCell ref="A6:N6"/>
    <mergeCell ref="A7:A9"/>
    <mergeCell ref="B7:B9"/>
    <mergeCell ref="C7:C9"/>
    <mergeCell ref="D7:D9"/>
    <mergeCell ref="J7:M8"/>
    <mergeCell ref="N7:N9"/>
    <mergeCell ref="F7:I8"/>
    <mergeCell ref="A4:C4"/>
    <mergeCell ref="D4:N4"/>
    <mergeCell ref="A1:N1"/>
    <mergeCell ref="A2:C2"/>
    <mergeCell ref="D2:N2"/>
    <mergeCell ref="A3:C3"/>
    <mergeCell ref="D3:N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25"/>
  <sheetViews>
    <sheetView workbookViewId="0">
      <selection sqref="A1:XFD1048576"/>
    </sheetView>
  </sheetViews>
  <sheetFormatPr baseColWidth="10" defaultRowHeight="15" x14ac:dyDescent="0.25"/>
  <cols>
    <col min="1" max="1" width="25.5703125" customWidth="1"/>
    <col min="2" max="2" width="60.42578125" customWidth="1"/>
  </cols>
  <sheetData>
    <row r="2" spans="1:2" ht="30.75" customHeight="1" thickBot="1" x14ac:dyDescent="0.3">
      <c r="A2" s="261"/>
      <c r="B2" s="262"/>
    </row>
    <row r="3" spans="1:2" ht="15.75" thickBot="1" x14ac:dyDescent="0.3">
      <c r="A3" s="20" t="s">
        <v>20</v>
      </c>
      <c r="B3" s="21" t="s">
        <v>21</v>
      </c>
    </row>
    <row r="4" spans="1:2" x14ac:dyDescent="0.25">
      <c r="A4" s="263" t="s">
        <v>43</v>
      </c>
      <c r="B4" s="265"/>
    </row>
    <row r="5" spans="1:2" ht="15.75" thickBot="1" x14ac:dyDescent="0.3">
      <c r="A5" s="264"/>
      <c r="B5" s="266"/>
    </row>
    <row r="6" spans="1:2" ht="137.25" customHeight="1" x14ac:dyDescent="0.25">
      <c r="A6" s="22" t="s">
        <v>22</v>
      </c>
      <c r="B6" s="23"/>
    </row>
    <row r="7" spans="1:2" ht="28.5" customHeight="1" x14ac:dyDescent="0.25">
      <c r="A7" s="24" t="s">
        <v>44</v>
      </c>
      <c r="B7" s="25"/>
    </row>
    <row r="8" spans="1:2" ht="36" customHeight="1" x14ac:dyDescent="0.25">
      <c r="A8" s="26" t="s">
        <v>48</v>
      </c>
      <c r="B8" s="25"/>
    </row>
    <row r="9" spans="1:2" x14ac:dyDescent="0.25">
      <c r="A9" s="27" t="s">
        <v>45</v>
      </c>
      <c r="B9" s="27"/>
    </row>
    <row r="10" spans="1:2" ht="64.5" customHeight="1" x14ac:dyDescent="0.25">
      <c r="A10" s="28" t="s">
        <v>23</v>
      </c>
      <c r="B10" s="29"/>
    </row>
    <row r="11" spans="1:2" ht="40.5" customHeight="1" x14ac:dyDescent="0.25">
      <c r="A11" s="267" t="s">
        <v>24</v>
      </c>
      <c r="B11" s="30"/>
    </row>
    <row r="12" spans="1:2" ht="32.25" customHeight="1" x14ac:dyDescent="0.25">
      <c r="A12" s="268"/>
      <c r="B12" s="270"/>
    </row>
    <row r="13" spans="1:2" x14ac:dyDescent="0.25">
      <c r="A13" s="269"/>
      <c r="B13" s="271"/>
    </row>
    <row r="14" spans="1:2" x14ac:dyDescent="0.25">
      <c r="A14" s="257" t="s">
        <v>46</v>
      </c>
      <c r="B14" s="257"/>
    </row>
    <row r="15" spans="1:2" x14ac:dyDescent="0.25">
      <c r="A15" s="258"/>
      <c r="B15" s="258"/>
    </row>
    <row r="16" spans="1:2" ht="20.25" customHeight="1" x14ac:dyDescent="0.25">
      <c r="A16" s="257" t="s">
        <v>25</v>
      </c>
      <c r="B16" s="257"/>
    </row>
    <row r="17" spans="1:2" x14ac:dyDescent="0.25">
      <c r="A17" s="258"/>
      <c r="B17" s="258"/>
    </row>
    <row r="18" spans="1:2" x14ac:dyDescent="0.25">
      <c r="A18" s="24" t="s">
        <v>79</v>
      </c>
      <c r="B18" s="25"/>
    </row>
    <row r="19" spans="1:2" x14ac:dyDescent="0.25">
      <c r="A19" s="24" t="s">
        <v>47</v>
      </c>
      <c r="B19" s="25"/>
    </row>
    <row r="20" spans="1:2" x14ac:dyDescent="0.25">
      <c r="A20" s="259" t="s">
        <v>26</v>
      </c>
      <c r="B20" s="31"/>
    </row>
    <row r="21" spans="1:2" x14ac:dyDescent="0.25">
      <c r="A21" s="259"/>
      <c r="B21" s="31"/>
    </row>
    <row r="22" spans="1:2" x14ac:dyDescent="0.25">
      <c r="A22" s="258"/>
      <c r="B22" s="29"/>
    </row>
    <row r="23" spans="1:2" ht="15.75" thickBot="1" x14ac:dyDescent="0.3">
      <c r="A23" s="32" t="s">
        <v>29</v>
      </c>
      <c r="B23" s="33"/>
    </row>
    <row r="24" spans="1:2" ht="15.75" thickBot="1" x14ac:dyDescent="0.3">
      <c r="A24" s="32" t="s">
        <v>30</v>
      </c>
      <c r="B24" s="33"/>
    </row>
    <row r="25" spans="1:2" ht="36" customHeight="1" x14ac:dyDescent="0.25">
      <c r="A25" s="260" t="s">
        <v>80</v>
      </c>
      <c r="B25" s="260"/>
    </row>
  </sheetData>
  <mergeCells count="11">
    <mergeCell ref="A16:A17"/>
    <mergeCell ref="B16:B17"/>
    <mergeCell ref="A20:A22"/>
    <mergeCell ref="A25:B25"/>
    <mergeCell ref="A2:B2"/>
    <mergeCell ref="A4:A5"/>
    <mergeCell ref="B4:B5"/>
    <mergeCell ref="A11:A13"/>
    <mergeCell ref="B12:B13"/>
    <mergeCell ref="A14:A15"/>
    <mergeCell ref="B14: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topLeftCell="A7" workbookViewId="0">
      <selection activeCell="E14" sqref="E14"/>
    </sheetView>
  </sheetViews>
  <sheetFormatPr baseColWidth="10" defaultRowHeight="15.75" x14ac:dyDescent="0.25"/>
  <cols>
    <col min="1" max="1" width="19.5703125" style="10" customWidth="1"/>
    <col min="2" max="2" width="15.28515625" style="9" customWidth="1"/>
    <col min="3" max="3" width="12.42578125" style="9" customWidth="1"/>
    <col min="4" max="5" width="22.7109375" style="9" customWidth="1"/>
    <col min="6" max="6" width="9.5703125" style="11" customWidth="1"/>
    <col min="7" max="7" width="8.42578125" style="11" bestFit="1" customWidth="1"/>
    <col min="8" max="8" width="9.28515625" style="11" customWidth="1"/>
    <col min="9" max="13" width="10.5703125" style="11" customWidth="1"/>
    <col min="14" max="14" width="22.5703125" style="9" customWidth="1"/>
    <col min="15" max="17" width="26.140625" style="9" customWidth="1"/>
    <col min="18" max="16384" width="11.42578125" style="9"/>
  </cols>
  <sheetData>
    <row r="1" spans="1:14" ht="16.5" thickBot="1" x14ac:dyDescent="0.3">
      <c r="A1" s="201" t="s">
        <v>63</v>
      </c>
      <c r="B1" s="201"/>
      <c r="C1" s="201"/>
      <c r="D1" s="201"/>
      <c r="E1" s="201"/>
      <c r="F1" s="201"/>
      <c r="G1" s="201"/>
      <c r="H1" s="201"/>
      <c r="I1" s="201"/>
      <c r="J1" s="201"/>
      <c r="K1" s="201"/>
      <c r="L1" s="201"/>
      <c r="M1" s="201"/>
      <c r="N1" s="201"/>
    </row>
    <row r="4" spans="1:14" ht="16.5" thickBot="1" x14ac:dyDescent="0.3"/>
    <row r="5" spans="1:14" ht="24" customHeight="1" thickBot="1" x14ac:dyDescent="0.3">
      <c r="A5" s="196" t="s">
        <v>49</v>
      </c>
      <c r="B5" s="197"/>
      <c r="C5" s="197"/>
      <c r="D5" s="198" t="s">
        <v>76</v>
      </c>
      <c r="E5" s="199"/>
      <c r="F5" s="199"/>
      <c r="G5" s="199"/>
      <c r="H5" s="199"/>
      <c r="I5" s="199"/>
      <c r="J5" s="199"/>
      <c r="K5" s="199"/>
      <c r="L5" s="199"/>
      <c r="M5" s="199"/>
      <c r="N5" s="200"/>
    </row>
    <row r="6" spans="1:14" ht="24" customHeight="1" thickBot="1" x14ac:dyDescent="0.3">
      <c r="A6" s="202" t="s">
        <v>50</v>
      </c>
      <c r="B6" s="203"/>
      <c r="C6" s="204"/>
      <c r="D6" s="198" t="s">
        <v>77</v>
      </c>
      <c r="E6" s="199"/>
      <c r="F6" s="199"/>
      <c r="G6" s="199"/>
      <c r="H6" s="199"/>
      <c r="I6" s="199"/>
      <c r="J6" s="199"/>
      <c r="K6" s="199"/>
      <c r="L6" s="199"/>
      <c r="M6" s="199"/>
      <c r="N6" s="200"/>
    </row>
    <row r="7" spans="1:14" ht="24" customHeight="1" thickBot="1" x14ac:dyDescent="0.3">
      <c r="A7" s="196" t="s">
        <v>51</v>
      </c>
      <c r="B7" s="197"/>
      <c r="C7" s="197"/>
      <c r="D7" s="198" t="s">
        <v>64</v>
      </c>
      <c r="E7" s="199"/>
      <c r="F7" s="199"/>
      <c r="G7" s="199"/>
      <c r="H7" s="199"/>
      <c r="I7" s="199"/>
      <c r="J7" s="199"/>
      <c r="K7" s="199"/>
      <c r="L7" s="199"/>
      <c r="M7" s="199"/>
      <c r="N7" s="200"/>
    </row>
    <row r="8" spans="1:14" ht="24" customHeight="1" thickBot="1" x14ac:dyDescent="0.3">
      <c r="A8" s="196" t="s">
        <v>52</v>
      </c>
      <c r="B8" s="197"/>
      <c r="C8" s="216"/>
      <c r="D8" s="198" t="s">
        <v>53</v>
      </c>
      <c r="E8" s="199"/>
      <c r="F8" s="199"/>
      <c r="G8" s="199"/>
      <c r="H8" s="199"/>
      <c r="I8" s="199"/>
      <c r="J8" s="199"/>
      <c r="K8" s="199"/>
      <c r="L8" s="199"/>
      <c r="M8" s="199"/>
      <c r="N8" s="200"/>
    </row>
    <row r="9" spans="1:14" x14ac:dyDescent="0.25">
      <c r="A9" s="217"/>
      <c r="B9" s="217"/>
      <c r="C9" s="217"/>
      <c r="D9" s="217"/>
      <c r="E9" s="217"/>
      <c r="F9" s="217"/>
      <c r="G9" s="217"/>
      <c r="H9" s="217"/>
      <c r="I9" s="217"/>
      <c r="J9" s="217"/>
      <c r="K9" s="217"/>
      <c r="L9" s="217"/>
      <c r="M9" s="217"/>
      <c r="N9" s="217"/>
    </row>
    <row r="10" spans="1:14" ht="29.25" customHeight="1" x14ac:dyDescent="0.25">
      <c r="A10" s="218" t="s">
        <v>65</v>
      </c>
      <c r="B10" s="219"/>
      <c r="C10" s="219"/>
      <c r="D10" s="219"/>
      <c r="E10" s="219"/>
      <c r="F10" s="219"/>
      <c r="G10" s="219"/>
      <c r="H10" s="219"/>
      <c r="I10" s="219"/>
      <c r="J10" s="219"/>
      <c r="K10" s="219"/>
      <c r="L10" s="219"/>
      <c r="M10" s="219"/>
      <c r="N10" s="220"/>
    </row>
    <row r="11" spans="1:14" ht="14.25" customHeight="1" x14ac:dyDescent="0.25">
      <c r="A11" s="221" t="s">
        <v>66</v>
      </c>
      <c r="B11" s="222" t="s">
        <v>54</v>
      </c>
      <c r="C11" s="222" t="s">
        <v>55</v>
      </c>
      <c r="D11" s="222" t="s">
        <v>56</v>
      </c>
      <c r="E11" s="205" t="s">
        <v>67</v>
      </c>
      <c r="F11" s="208" t="s">
        <v>57</v>
      </c>
      <c r="G11" s="209"/>
      <c r="H11" s="209"/>
      <c r="I11" s="210"/>
      <c r="J11" s="208" t="s">
        <v>68</v>
      </c>
      <c r="K11" s="209"/>
      <c r="L11" s="209"/>
      <c r="M11" s="210"/>
      <c r="N11" s="222" t="s">
        <v>58</v>
      </c>
    </row>
    <row r="12" spans="1:14" ht="19.5" customHeight="1" x14ac:dyDescent="0.25">
      <c r="A12" s="221"/>
      <c r="B12" s="222"/>
      <c r="C12" s="222"/>
      <c r="D12" s="222"/>
      <c r="E12" s="206"/>
      <c r="F12" s="211"/>
      <c r="G12" s="212"/>
      <c r="H12" s="212"/>
      <c r="I12" s="213"/>
      <c r="J12" s="211"/>
      <c r="K12" s="212"/>
      <c r="L12" s="212"/>
      <c r="M12" s="213"/>
      <c r="N12" s="222"/>
    </row>
    <row r="13" spans="1:14" ht="27.75" customHeight="1" x14ac:dyDescent="0.25">
      <c r="A13" s="221"/>
      <c r="B13" s="222"/>
      <c r="C13" s="222"/>
      <c r="D13" s="222"/>
      <c r="E13" s="207"/>
      <c r="F13" s="12" t="s">
        <v>59</v>
      </c>
      <c r="G13" s="12" t="s">
        <v>60</v>
      </c>
      <c r="H13" s="12" t="s">
        <v>61</v>
      </c>
      <c r="I13" s="12" t="s">
        <v>62</v>
      </c>
      <c r="J13" s="12" t="s">
        <v>59</v>
      </c>
      <c r="K13" s="12" t="s">
        <v>60</v>
      </c>
      <c r="L13" s="12" t="s">
        <v>61</v>
      </c>
      <c r="M13" s="12" t="s">
        <v>62</v>
      </c>
      <c r="N13" s="222"/>
    </row>
    <row r="14" spans="1:14" s="13" customFormat="1" ht="156" customHeight="1" x14ac:dyDescent="0.25">
      <c r="A14" s="14" t="s">
        <v>78</v>
      </c>
      <c r="B14" s="15"/>
      <c r="C14" s="16"/>
      <c r="D14" s="15"/>
      <c r="E14" s="15"/>
      <c r="F14" s="17"/>
      <c r="G14" s="17"/>
      <c r="H14" s="17"/>
      <c r="I14" s="17"/>
      <c r="J14" s="17"/>
      <c r="K14" s="17"/>
      <c r="L14" s="17"/>
      <c r="M14" s="17"/>
      <c r="N14" s="18"/>
    </row>
    <row r="15" spans="1:14" s="13" customFormat="1" ht="94.5" customHeight="1" x14ac:dyDescent="0.25">
      <c r="A15" s="14"/>
      <c r="B15" s="15"/>
      <c r="C15" s="16"/>
      <c r="D15" s="15"/>
      <c r="E15" s="15"/>
      <c r="F15" s="17"/>
      <c r="G15" s="17"/>
      <c r="H15" s="17"/>
      <c r="I15" s="17"/>
      <c r="J15" s="17"/>
      <c r="K15" s="17"/>
      <c r="L15" s="17"/>
      <c r="M15" s="17"/>
      <c r="N15" s="18"/>
    </row>
    <row r="16" spans="1:14" s="13" customFormat="1" ht="94.5" customHeight="1" x14ac:dyDescent="0.25">
      <c r="A16" s="14"/>
      <c r="B16" s="15"/>
      <c r="C16" s="16"/>
      <c r="D16" s="15"/>
      <c r="E16" s="15"/>
      <c r="F16" s="17"/>
      <c r="G16" s="17"/>
      <c r="H16" s="17"/>
      <c r="I16" s="17"/>
      <c r="J16" s="17"/>
      <c r="K16" s="17"/>
      <c r="L16" s="17"/>
      <c r="M16" s="17"/>
      <c r="N16" s="18"/>
    </row>
    <row r="17" spans="1:5" x14ac:dyDescent="0.25">
      <c r="A17" s="214" t="s">
        <v>70</v>
      </c>
      <c r="B17" s="215"/>
      <c r="C17" s="215"/>
      <c r="D17" s="215"/>
      <c r="E17" s="215"/>
    </row>
    <row r="18" spans="1:5" x14ac:dyDescent="0.25">
      <c r="A18" s="10" t="s">
        <v>69</v>
      </c>
    </row>
  </sheetData>
  <mergeCells count="20">
    <mergeCell ref="E11:E13"/>
    <mergeCell ref="J11:M12"/>
    <mergeCell ref="A17:E17"/>
    <mergeCell ref="A8:C8"/>
    <mergeCell ref="D8:N8"/>
    <mergeCell ref="A9:N9"/>
    <mergeCell ref="A10:N10"/>
    <mergeCell ref="A11:A13"/>
    <mergeCell ref="B11:B13"/>
    <mergeCell ref="C11:C13"/>
    <mergeCell ref="D11:D13"/>
    <mergeCell ref="F11:I12"/>
    <mergeCell ref="N11:N13"/>
    <mergeCell ref="A7:C7"/>
    <mergeCell ref="D7:N7"/>
    <mergeCell ref="A1:N1"/>
    <mergeCell ref="A5:C5"/>
    <mergeCell ref="D5:N5"/>
    <mergeCell ref="A6:C6"/>
    <mergeCell ref="D6: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4"/>
  <sheetViews>
    <sheetView topLeftCell="A10" zoomScaleNormal="100" workbookViewId="0">
      <selection activeCell="A18" sqref="A18:A20"/>
    </sheetView>
  </sheetViews>
  <sheetFormatPr baseColWidth="10" defaultRowHeight="30.75" customHeight="1" x14ac:dyDescent="0.3"/>
  <cols>
    <col min="1" max="1" width="30" style="71" customWidth="1"/>
    <col min="2" max="2" width="116.42578125" style="71" customWidth="1"/>
    <col min="3" max="3" width="15.7109375" style="71" hidden="1" customWidth="1"/>
    <col min="4" max="16384" width="11.42578125" style="63"/>
  </cols>
  <sheetData>
    <row r="1" spans="1:3" ht="30.75" customHeight="1" thickBot="1" x14ac:dyDescent="0.35">
      <c r="A1" s="224" t="s">
        <v>137</v>
      </c>
      <c r="B1" s="224"/>
      <c r="C1" s="224"/>
    </row>
    <row r="2" spans="1:3" ht="30.75" customHeight="1" thickBot="1" x14ac:dyDescent="0.35">
      <c r="A2" s="68" t="s">
        <v>20</v>
      </c>
      <c r="B2" s="111" t="s">
        <v>21</v>
      </c>
      <c r="C2" s="111" t="s">
        <v>21</v>
      </c>
    </row>
    <row r="3" spans="1:3" ht="30.75" customHeight="1" x14ac:dyDescent="0.3">
      <c r="A3" s="69" t="s">
        <v>43</v>
      </c>
      <c r="B3" s="72" t="str">
        <f>+'SENARA-MAPP-2021'!R14</f>
        <v xml:space="preserve">PF.01.01. Cantidad de hectáreas que recibe servicio público de  riego para cultivo  y agua para piscicultura </v>
      </c>
      <c r="C3" s="112" t="s">
        <v>94</v>
      </c>
    </row>
    <row r="4" spans="1:3" ht="30.75" customHeight="1" x14ac:dyDescent="0.3">
      <c r="A4" s="225" t="s">
        <v>22</v>
      </c>
      <c r="B4" s="226" t="s">
        <v>205</v>
      </c>
      <c r="C4" s="227" t="s">
        <v>95</v>
      </c>
    </row>
    <row r="5" spans="1:3" ht="30.75" customHeight="1" x14ac:dyDescent="0.3">
      <c r="A5" s="225"/>
      <c r="B5" s="226"/>
      <c r="C5" s="228"/>
    </row>
    <row r="6" spans="1:3" ht="30.75" customHeight="1" x14ac:dyDescent="0.3">
      <c r="A6" s="225"/>
      <c r="B6" s="226"/>
      <c r="C6" s="228"/>
    </row>
    <row r="7" spans="1:3" ht="30.75" customHeight="1" x14ac:dyDescent="0.3">
      <c r="A7" s="225"/>
      <c r="B7" s="226"/>
      <c r="C7" s="228"/>
    </row>
    <row r="8" spans="1:3" ht="78.75" customHeight="1" x14ac:dyDescent="0.3">
      <c r="A8" s="225"/>
      <c r="B8" s="226"/>
      <c r="C8" s="228"/>
    </row>
    <row r="9" spans="1:3" ht="40.5" customHeight="1" x14ac:dyDescent="0.3">
      <c r="A9" s="103" t="s">
        <v>96</v>
      </c>
      <c r="B9" s="72" t="s">
        <v>190</v>
      </c>
      <c r="C9" s="113" t="s">
        <v>97</v>
      </c>
    </row>
    <row r="10" spans="1:3" ht="46.5" customHeight="1" x14ac:dyDescent="0.3">
      <c r="A10" s="103" t="s">
        <v>98</v>
      </c>
      <c r="B10" s="72" t="s">
        <v>147</v>
      </c>
      <c r="C10" s="113" t="s">
        <v>99</v>
      </c>
    </row>
    <row r="11" spans="1:3" ht="30.75" customHeight="1" x14ac:dyDescent="0.3">
      <c r="A11" s="103" t="s">
        <v>100</v>
      </c>
      <c r="B11" s="74" t="s">
        <v>101</v>
      </c>
      <c r="C11" s="113" t="s">
        <v>102</v>
      </c>
    </row>
    <row r="12" spans="1:3" ht="30.75" customHeight="1" thickBot="1" x14ac:dyDescent="0.35">
      <c r="A12" s="103" t="s">
        <v>23</v>
      </c>
      <c r="B12" s="74" t="s">
        <v>150</v>
      </c>
      <c r="C12" s="114" t="s">
        <v>103</v>
      </c>
    </row>
    <row r="13" spans="1:3" ht="30.75" customHeight="1" x14ac:dyDescent="0.3">
      <c r="A13" s="70" t="s">
        <v>24</v>
      </c>
      <c r="B13" s="74" t="s">
        <v>104</v>
      </c>
      <c r="C13" s="115" t="s">
        <v>105</v>
      </c>
    </row>
    <row r="14" spans="1:3" ht="30.75" customHeight="1" x14ac:dyDescent="0.3">
      <c r="A14" s="103" t="s">
        <v>106</v>
      </c>
      <c r="B14" s="78">
        <f>+'[1]MAPP 2019'!V13</f>
        <v>27300</v>
      </c>
      <c r="C14" s="116" t="s">
        <v>107</v>
      </c>
    </row>
    <row r="15" spans="1:3" ht="30.75" customHeight="1" x14ac:dyDescent="0.3">
      <c r="A15" s="103" t="s">
        <v>25</v>
      </c>
      <c r="B15" s="78">
        <f>+'SENARA-MAPP-2021'!T14</f>
        <v>29500</v>
      </c>
      <c r="C15" s="116" t="s">
        <v>108</v>
      </c>
    </row>
    <row r="16" spans="1:3" ht="30.75" customHeight="1" x14ac:dyDescent="0.3">
      <c r="A16" s="103" t="s">
        <v>109</v>
      </c>
      <c r="B16" s="74" t="s">
        <v>189</v>
      </c>
      <c r="C16" s="117" t="s">
        <v>110</v>
      </c>
    </row>
    <row r="17" spans="1:3" ht="30.75" customHeight="1" x14ac:dyDescent="0.3">
      <c r="A17" s="103" t="s">
        <v>111</v>
      </c>
      <c r="B17" s="72" t="s">
        <v>149</v>
      </c>
      <c r="C17" s="116" t="s">
        <v>112</v>
      </c>
    </row>
    <row r="18" spans="1:3" ht="30.75" customHeight="1" x14ac:dyDescent="0.3">
      <c r="A18" s="229" t="s">
        <v>26</v>
      </c>
      <c r="B18" s="72" t="s">
        <v>27</v>
      </c>
      <c r="C18" s="118" t="s">
        <v>27</v>
      </c>
    </row>
    <row r="19" spans="1:3" ht="30.75" customHeight="1" x14ac:dyDescent="0.3">
      <c r="A19" s="230"/>
      <c r="B19" s="72" t="s">
        <v>28</v>
      </c>
      <c r="C19" s="118" t="s">
        <v>28</v>
      </c>
    </row>
    <row r="20" spans="1:3" ht="30.75" customHeight="1" x14ac:dyDescent="0.3">
      <c r="A20" s="231"/>
      <c r="B20" s="72" t="s">
        <v>114</v>
      </c>
      <c r="C20" s="119" t="s">
        <v>115</v>
      </c>
    </row>
    <row r="21" spans="1:3" ht="30.75" customHeight="1" x14ac:dyDescent="0.3">
      <c r="A21" s="103" t="s">
        <v>29</v>
      </c>
      <c r="B21" s="72" t="s">
        <v>148</v>
      </c>
      <c r="C21" s="116" t="s">
        <v>116</v>
      </c>
    </row>
    <row r="22" spans="1:3" ht="30.75" customHeight="1" x14ac:dyDescent="0.3">
      <c r="A22" s="103" t="s">
        <v>30</v>
      </c>
      <c r="B22" s="104"/>
      <c r="C22" s="116" t="s">
        <v>117</v>
      </c>
    </row>
    <row r="23" spans="1:3" ht="30.75" customHeight="1" x14ac:dyDescent="0.3">
      <c r="A23" s="120" t="s">
        <v>146</v>
      </c>
      <c r="B23" s="120"/>
      <c r="C23" s="121"/>
    </row>
    <row r="24" spans="1:3" ht="30.75" customHeight="1" x14ac:dyDescent="0.3">
      <c r="A24" s="223" t="s">
        <v>119</v>
      </c>
      <c r="B24" s="223"/>
    </row>
  </sheetData>
  <mergeCells count="6">
    <mergeCell ref="A24:B24"/>
    <mergeCell ref="A1:C1"/>
    <mergeCell ref="A4:A8"/>
    <mergeCell ref="B4:B8"/>
    <mergeCell ref="C4:C8"/>
    <mergeCell ref="A18:A20"/>
  </mergeCells>
  <printOptions horizontalCentered="1"/>
  <pageMargins left="0.70866141732283472" right="0.70866141732283472" top="0.74803149606299213" bottom="0.74803149606299213" header="0.31496062992125984" footer="0.31496062992125984"/>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2"/>
  <sheetViews>
    <sheetView topLeftCell="A10" zoomScaleNormal="100" workbookViewId="0">
      <selection activeCell="C10" sqref="C1:C1048576"/>
    </sheetView>
  </sheetViews>
  <sheetFormatPr baseColWidth="10" defaultRowHeight="16.5" x14ac:dyDescent="0.3"/>
  <cols>
    <col min="1" max="1" width="30" style="71" customWidth="1"/>
    <col min="2" max="2" width="96.85546875" style="141" customWidth="1"/>
    <col min="3" max="3" width="32" style="71" hidden="1" customWidth="1"/>
    <col min="4" max="16384" width="11.42578125" style="63"/>
  </cols>
  <sheetData>
    <row r="1" spans="1:3" x14ac:dyDescent="0.3">
      <c r="A1" s="224" t="s">
        <v>138</v>
      </c>
      <c r="B1" s="224"/>
      <c r="C1" s="224"/>
    </row>
    <row r="2" spans="1:3" ht="17.25" thickBot="1" x14ac:dyDescent="0.35">
      <c r="A2" s="122" t="s">
        <v>20</v>
      </c>
      <c r="B2" s="138" t="s">
        <v>21</v>
      </c>
      <c r="C2" s="83" t="s">
        <v>21</v>
      </c>
    </row>
    <row r="3" spans="1:3" ht="29.25" customHeight="1" x14ac:dyDescent="0.3">
      <c r="A3" s="123" t="s">
        <v>43</v>
      </c>
      <c r="B3" s="137" t="str">
        <f>+'SENARA-MAPP-2021'!R15</f>
        <v xml:space="preserve"> PF.01.01. Número de Proyectos de Infraestructura de riego  construidos en el año</v>
      </c>
      <c r="C3" s="80" t="s">
        <v>94</v>
      </c>
    </row>
    <row r="4" spans="1:3" ht="84.75" customHeight="1" x14ac:dyDescent="0.3">
      <c r="A4" s="232" t="s">
        <v>22</v>
      </c>
      <c r="B4" s="226" t="s">
        <v>191</v>
      </c>
      <c r="C4" s="126" t="s">
        <v>120</v>
      </c>
    </row>
    <row r="5" spans="1:3" ht="148.5" x14ac:dyDescent="0.3">
      <c r="A5" s="232"/>
      <c r="B5" s="226"/>
      <c r="C5" s="127" t="s">
        <v>121</v>
      </c>
    </row>
    <row r="6" spans="1:3" x14ac:dyDescent="0.3">
      <c r="A6" s="232"/>
      <c r="B6" s="226"/>
      <c r="C6" s="127"/>
    </row>
    <row r="7" spans="1:3" ht="39" customHeight="1" x14ac:dyDescent="0.3">
      <c r="A7" s="124" t="s">
        <v>96</v>
      </c>
      <c r="B7" s="137" t="s">
        <v>192</v>
      </c>
      <c r="C7" s="81" t="s">
        <v>97</v>
      </c>
    </row>
    <row r="8" spans="1:3" ht="39" customHeight="1" x14ac:dyDescent="0.3">
      <c r="A8" s="124" t="s">
        <v>98</v>
      </c>
      <c r="B8" s="137" t="s">
        <v>206</v>
      </c>
      <c r="C8" s="81" t="s">
        <v>99</v>
      </c>
    </row>
    <row r="9" spans="1:3" ht="39" customHeight="1" x14ac:dyDescent="0.3">
      <c r="A9" s="124" t="s">
        <v>100</v>
      </c>
      <c r="B9" s="139" t="s">
        <v>141</v>
      </c>
      <c r="C9" s="81" t="s">
        <v>102</v>
      </c>
    </row>
    <row r="10" spans="1:3" ht="39" customHeight="1" thickBot="1" x14ac:dyDescent="0.35">
      <c r="A10" s="124" t="s">
        <v>23</v>
      </c>
      <c r="B10" s="139" t="s">
        <v>151</v>
      </c>
      <c r="C10" s="126" t="s">
        <v>103</v>
      </c>
    </row>
    <row r="11" spans="1:3" ht="79.5" customHeight="1" x14ac:dyDescent="0.3">
      <c r="A11" s="125" t="s">
        <v>24</v>
      </c>
      <c r="B11" s="139" t="s">
        <v>122</v>
      </c>
      <c r="C11" s="128" t="s">
        <v>105</v>
      </c>
    </row>
    <row r="12" spans="1:3" ht="32.25" customHeight="1" x14ac:dyDescent="0.3">
      <c r="A12" s="124" t="s">
        <v>106</v>
      </c>
      <c r="B12" s="78">
        <v>2</v>
      </c>
      <c r="C12" s="81" t="s">
        <v>107</v>
      </c>
    </row>
    <row r="13" spans="1:3" ht="22.5" customHeight="1" x14ac:dyDescent="0.3">
      <c r="A13" s="124" t="s">
        <v>25</v>
      </c>
      <c r="B13" s="78">
        <f>+'SENARA-MAPP-2021'!T15</f>
        <v>7</v>
      </c>
      <c r="C13" s="81" t="s">
        <v>108</v>
      </c>
    </row>
    <row r="14" spans="1:3" ht="123.75" customHeight="1" x14ac:dyDescent="0.3">
      <c r="A14" s="124" t="s">
        <v>109</v>
      </c>
      <c r="B14" s="139" t="s">
        <v>189</v>
      </c>
      <c r="C14" s="126" t="s">
        <v>110</v>
      </c>
    </row>
    <row r="15" spans="1:3" ht="89.25" customHeight="1" x14ac:dyDescent="0.3">
      <c r="A15" s="124" t="s">
        <v>111</v>
      </c>
      <c r="B15" s="137" t="s">
        <v>123</v>
      </c>
      <c r="C15" s="81" t="s">
        <v>112</v>
      </c>
    </row>
    <row r="16" spans="1:3" ht="33" x14ac:dyDescent="0.3">
      <c r="A16" s="232" t="s">
        <v>26</v>
      </c>
      <c r="B16" s="138"/>
      <c r="C16" s="126" t="s">
        <v>113</v>
      </c>
    </row>
    <row r="17" spans="1:3" x14ac:dyDescent="0.3">
      <c r="A17" s="232"/>
      <c r="B17" s="137" t="s">
        <v>27</v>
      </c>
      <c r="C17" s="127" t="s">
        <v>27</v>
      </c>
    </row>
    <row r="18" spans="1:3" x14ac:dyDescent="0.3">
      <c r="A18" s="232"/>
      <c r="B18" s="137" t="s">
        <v>28</v>
      </c>
      <c r="C18" s="127" t="s">
        <v>28</v>
      </c>
    </row>
    <row r="19" spans="1:3" ht="30.75" customHeight="1" x14ac:dyDescent="0.3">
      <c r="A19" s="232"/>
      <c r="B19" s="137" t="s">
        <v>124</v>
      </c>
      <c r="C19" s="129" t="s">
        <v>115</v>
      </c>
    </row>
    <row r="20" spans="1:3" ht="51" customHeight="1" x14ac:dyDescent="0.3">
      <c r="A20" s="124" t="s">
        <v>29</v>
      </c>
      <c r="B20" s="137" t="s">
        <v>125</v>
      </c>
      <c r="C20" s="81" t="s">
        <v>116</v>
      </c>
    </row>
    <row r="21" spans="1:3" ht="18" customHeight="1" x14ac:dyDescent="0.3">
      <c r="A21" s="124" t="s">
        <v>30</v>
      </c>
      <c r="B21" s="138"/>
      <c r="C21" s="81" t="s">
        <v>117</v>
      </c>
    </row>
    <row r="22" spans="1:3" x14ac:dyDescent="0.3">
      <c r="A22" s="233" t="s">
        <v>146</v>
      </c>
      <c r="B22" s="233"/>
      <c r="C22" s="233"/>
    </row>
  </sheetData>
  <mergeCells count="5">
    <mergeCell ref="A1:C1"/>
    <mergeCell ref="A4:A6"/>
    <mergeCell ref="B4:B6"/>
    <mergeCell ref="A16:A19"/>
    <mergeCell ref="A22:C22"/>
  </mergeCells>
  <pageMargins left="0.70866141732283472" right="0.70866141732283472" top="0.74803149606299213" bottom="0.74803149606299213" header="0.31496062992125984" footer="0.31496062992125984"/>
  <pageSetup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6"/>
  <sheetViews>
    <sheetView topLeftCell="A25" zoomScaleNormal="100" workbookViewId="0">
      <selection activeCell="B28" sqref="B28"/>
    </sheetView>
  </sheetViews>
  <sheetFormatPr baseColWidth="10" defaultRowHeight="24.75" customHeight="1" x14ac:dyDescent="0.3"/>
  <cols>
    <col min="1" max="1" width="30" style="71" customWidth="1"/>
    <col min="2" max="2" width="94.42578125" style="71" customWidth="1"/>
    <col min="3" max="16384" width="11.42578125" style="63"/>
  </cols>
  <sheetData>
    <row r="1" spans="1:2" ht="24.75" customHeight="1" x14ac:dyDescent="0.3">
      <c r="A1" s="224" t="s">
        <v>137</v>
      </c>
      <c r="B1" s="224"/>
    </row>
    <row r="2" spans="1:2" ht="24.75" customHeight="1" thickBot="1" x14ac:dyDescent="0.35">
      <c r="A2" s="75" t="s">
        <v>20</v>
      </c>
      <c r="B2" s="75" t="s">
        <v>21</v>
      </c>
    </row>
    <row r="3" spans="1:2" ht="24.75" customHeight="1" x14ac:dyDescent="0.3">
      <c r="A3" s="79" t="s">
        <v>43</v>
      </c>
      <c r="B3" s="80" t="str">
        <f>+'SENARA-MAPP-2021'!R16</f>
        <v>PF.02.01. Número de Proyectos de Infraestructura de drenaje construidos  en el año</v>
      </c>
    </row>
    <row r="4" spans="1:2" ht="24.75" customHeight="1" x14ac:dyDescent="0.3">
      <c r="A4" s="233" t="s">
        <v>22</v>
      </c>
      <c r="B4" s="234" t="s">
        <v>204</v>
      </c>
    </row>
    <row r="5" spans="1:2" ht="24.75" customHeight="1" x14ac:dyDescent="0.3">
      <c r="A5" s="233"/>
      <c r="B5" s="235"/>
    </row>
    <row r="6" spans="1:2" ht="24.75" customHeight="1" x14ac:dyDescent="0.3">
      <c r="A6" s="233"/>
      <c r="B6" s="235"/>
    </row>
    <row r="7" spans="1:2" ht="24.75" customHeight="1" x14ac:dyDescent="0.3">
      <c r="A7" s="233"/>
      <c r="B7" s="235"/>
    </row>
    <row r="8" spans="1:2" ht="24.75" customHeight="1" x14ac:dyDescent="0.3">
      <c r="A8" s="233"/>
      <c r="B8" s="235"/>
    </row>
    <row r="9" spans="1:2" ht="24.75" customHeight="1" x14ac:dyDescent="0.3">
      <c r="A9" s="233"/>
      <c r="B9" s="235"/>
    </row>
    <row r="10" spans="1:2" ht="24.75" customHeight="1" x14ac:dyDescent="0.3">
      <c r="A10" s="233"/>
      <c r="B10" s="235"/>
    </row>
    <row r="11" spans="1:2" ht="24.75" customHeight="1" x14ac:dyDescent="0.3">
      <c r="A11" s="233"/>
      <c r="B11" s="235"/>
    </row>
    <row r="12" spans="1:2" ht="24.75" customHeight="1" x14ac:dyDescent="0.3">
      <c r="A12" s="233"/>
      <c r="B12" s="235"/>
    </row>
    <row r="13" spans="1:2" ht="58.5" customHeight="1" x14ac:dyDescent="0.3">
      <c r="A13" s="233"/>
      <c r="B13" s="235"/>
    </row>
    <row r="14" spans="1:2" ht="24.75" customHeight="1" x14ac:dyDescent="0.3">
      <c r="A14" s="233"/>
      <c r="B14" s="235"/>
    </row>
    <row r="15" spans="1:2" ht="24.75" customHeight="1" x14ac:dyDescent="0.3">
      <c r="A15" s="233"/>
      <c r="B15" s="235"/>
    </row>
    <row r="16" spans="1:2" ht="24.75" customHeight="1" x14ac:dyDescent="0.3">
      <c r="A16" s="233"/>
      <c r="B16" s="235"/>
    </row>
    <row r="17" spans="1:2" ht="24.75" customHeight="1" x14ac:dyDescent="0.3">
      <c r="A17" s="233"/>
      <c r="B17" s="235"/>
    </row>
    <row r="18" spans="1:2" ht="94.5" customHeight="1" x14ac:dyDescent="0.3">
      <c r="A18" s="233"/>
      <c r="B18" s="236"/>
    </row>
    <row r="19" spans="1:2" ht="41.25" customHeight="1" x14ac:dyDescent="0.3">
      <c r="A19" s="73" t="s">
        <v>96</v>
      </c>
      <c r="B19" s="81" t="s">
        <v>152</v>
      </c>
    </row>
    <row r="20" spans="1:2" ht="39" customHeight="1" x14ac:dyDescent="0.3">
      <c r="A20" s="73" t="s">
        <v>98</v>
      </c>
      <c r="B20" s="81" t="s">
        <v>153</v>
      </c>
    </row>
    <row r="21" spans="1:2" ht="36.75" customHeight="1" x14ac:dyDescent="0.3">
      <c r="A21" s="73" t="s">
        <v>100</v>
      </c>
      <c r="B21" s="81" t="s">
        <v>141</v>
      </c>
    </row>
    <row r="22" spans="1:2" ht="24.75" customHeight="1" x14ac:dyDescent="0.3">
      <c r="A22" s="233" t="s">
        <v>23</v>
      </c>
      <c r="B22" s="234" t="s">
        <v>155</v>
      </c>
    </row>
    <row r="23" spans="1:2" ht="14.25" customHeight="1" thickBot="1" x14ac:dyDescent="0.35">
      <c r="A23" s="240"/>
      <c r="B23" s="238"/>
    </row>
    <row r="24" spans="1:2" ht="24.75" customHeight="1" x14ac:dyDescent="0.3">
      <c r="A24" s="239" t="s">
        <v>24</v>
      </c>
      <c r="B24" s="234" t="s">
        <v>126</v>
      </c>
    </row>
    <row r="25" spans="1:2" ht="24.75" customHeight="1" thickBot="1" x14ac:dyDescent="0.35">
      <c r="A25" s="233"/>
      <c r="B25" s="238"/>
    </row>
    <row r="26" spans="1:2" ht="24.75" customHeight="1" x14ac:dyDescent="0.3">
      <c r="A26" s="73" t="s">
        <v>106</v>
      </c>
      <c r="B26" s="82">
        <v>3</v>
      </c>
    </row>
    <row r="27" spans="1:2" ht="24.75" customHeight="1" x14ac:dyDescent="0.3">
      <c r="A27" s="73" t="s">
        <v>25</v>
      </c>
      <c r="B27" s="82">
        <f>+'SENARA-MAPP-2021'!T16</f>
        <v>3</v>
      </c>
    </row>
    <row r="28" spans="1:2" ht="24.75" customHeight="1" x14ac:dyDescent="0.3">
      <c r="A28" s="73" t="s">
        <v>109</v>
      </c>
      <c r="B28" s="85" t="s">
        <v>189</v>
      </c>
    </row>
    <row r="29" spans="1:2" ht="87" customHeight="1" x14ac:dyDescent="0.3">
      <c r="A29" s="73" t="s">
        <v>111</v>
      </c>
      <c r="B29" s="81" t="s">
        <v>123</v>
      </c>
    </row>
    <row r="30" spans="1:2" ht="24.75" customHeight="1" x14ac:dyDescent="0.3">
      <c r="A30" s="233" t="s">
        <v>26</v>
      </c>
      <c r="B30" s="83"/>
    </row>
    <row r="31" spans="1:2" ht="24.75" customHeight="1" x14ac:dyDescent="0.3">
      <c r="A31" s="233"/>
      <c r="B31" s="76" t="s">
        <v>27</v>
      </c>
    </row>
    <row r="32" spans="1:2" ht="24.75" customHeight="1" x14ac:dyDescent="0.3">
      <c r="A32" s="233"/>
      <c r="B32" s="76" t="s">
        <v>28</v>
      </c>
    </row>
    <row r="33" spans="1:2" ht="24.75" customHeight="1" x14ac:dyDescent="0.3">
      <c r="A33" s="233"/>
      <c r="B33" s="77" t="s">
        <v>124</v>
      </c>
    </row>
    <row r="34" spans="1:2" ht="42.75" customHeight="1" x14ac:dyDescent="0.3">
      <c r="A34" s="73" t="s">
        <v>29</v>
      </c>
      <c r="B34" s="81" t="s">
        <v>154</v>
      </c>
    </row>
    <row r="35" spans="1:2" ht="24.75" customHeight="1" x14ac:dyDescent="0.3">
      <c r="A35" s="73" t="s">
        <v>30</v>
      </c>
      <c r="B35" s="84"/>
    </row>
    <row r="36" spans="1:2" ht="24.75" customHeight="1" x14ac:dyDescent="0.3">
      <c r="A36" s="233" t="s">
        <v>146</v>
      </c>
      <c r="B36" s="237"/>
    </row>
  </sheetData>
  <mergeCells count="9">
    <mergeCell ref="A1:B1"/>
    <mergeCell ref="A4:A18"/>
    <mergeCell ref="B4:B18"/>
    <mergeCell ref="A36:B36"/>
    <mergeCell ref="B22:B23"/>
    <mergeCell ref="A24:A25"/>
    <mergeCell ref="B24:B25"/>
    <mergeCell ref="A30:A33"/>
    <mergeCell ref="A22:A23"/>
  </mergeCells>
  <printOptions horizontalCentered="1"/>
  <pageMargins left="0.70866141732283472" right="0.70866141732283472" top="0.74803149606299213" bottom="0.74803149606299213" header="0.31496062992125984" footer="0.31496062992125984"/>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9" zoomScaleNormal="100" workbookViewId="0">
      <selection activeCell="B15" sqref="B15"/>
    </sheetView>
  </sheetViews>
  <sheetFormatPr baseColWidth="10" defaultRowHeight="16.5" x14ac:dyDescent="0.3"/>
  <cols>
    <col min="1" max="1" width="30" style="71" customWidth="1"/>
    <col min="2" max="2" width="94.42578125" style="71" customWidth="1"/>
    <col min="3" max="16384" width="11.42578125" style="63"/>
  </cols>
  <sheetData>
    <row r="1" spans="1:2" ht="24.75" customHeight="1" x14ac:dyDescent="0.3">
      <c r="A1" s="241" t="s">
        <v>137</v>
      </c>
      <c r="B1" s="241"/>
    </row>
    <row r="2" spans="1:2" ht="24.75" customHeight="1" x14ac:dyDescent="0.3">
      <c r="A2" s="104" t="s">
        <v>20</v>
      </c>
      <c r="B2" s="104" t="s">
        <v>21</v>
      </c>
    </row>
    <row r="3" spans="1:2" ht="42" customHeight="1" x14ac:dyDescent="0.3">
      <c r="A3" s="104" t="s">
        <v>43</v>
      </c>
      <c r="B3" s="72" t="str">
        <f>+'SENARA-MAPP-2021'!R17</f>
        <v>PF.03.01. Número de Proyectos de Infraestructura de protección contra inundaciones construidos  en el año</v>
      </c>
    </row>
    <row r="4" spans="1:2" ht="24.75" customHeight="1" x14ac:dyDescent="0.3">
      <c r="A4" s="233" t="s">
        <v>22</v>
      </c>
      <c r="B4" s="226" t="s">
        <v>207</v>
      </c>
    </row>
    <row r="5" spans="1:2" ht="36" customHeight="1" x14ac:dyDescent="0.3">
      <c r="A5" s="233"/>
      <c r="B5" s="226"/>
    </row>
    <row r="6" spans="1:2" ht="58.5" customHeight="1" x14ac:dyDescent="0.3">
      <c r="A6" s="104" t="s">
        <v>96</v>
      </c>
      <c r="B6" s="72" t="s">
        <v>208</v>
      </c>
    </row>
    <row r="7" spans="1:2" ht="52.5" customHeight="1" x14ac:dyDescent="0.3">
      <c r="A7" s="104" t="s">
        <v>98</v>
      </c>
      <c r="B7" s="72" t="s">
        <v>209</v>
      </c>
    </row>
    <row r="8" spans="1:2" ht="36.75" customHeight="1" x14ac:dyDescent="0.3">
      <c r="A8" s="104" t="s">
        <v>100</v>
      </c>
      <c r="B8" s="72" t="s">
        <v>141</v>
      </c>
    </row>
    <row r="9" spans="1:2" ht="24.75" customHeight="1" x14ac:dyDescent="0.3">
      <c r="A9" s="233" t="s">
        <v>23</v>
      </c>
      <c r="B9" s="226" t="s">
        <v>210</v>
      </c>
    </row>
    <row r="10" spans="1:2" ht="27.75" customHeight="1" x14ac:dyDescent="0.3">
      <c r="A10" s="233"/>
      <c r="B10" s="226"/>
    </row>
    <row r="11" spans="1:2" ht="24.75" customHeight="1" x14ac:dyDescent="0.3">
      <c r="A11" s="233" t="s">
        <v>24</v>
      </c>
      <c r="B11" s="226" t="s">
        <v>157</v>
      </c>
    </row>
    <row r="12" spans="1:2" ht="69.75" customHeight="1" x14ac:dyDescent="0.3">
      <c r="A12" s="233"/>
      <c r="B12" s="226"/>
    </row>
    <row r="13" spans="1:2" ht="24.75" customHeight="1" x14ac:dyDescent="0.3">
      <c r="A13" s="104" t="s">
        <v>106</v>
      </c>
      <c r="B13" s="78" t="str">
        <f>+'SENARA-MAPP-2021'!S17</f>
        <v>nd</v>
      </c>
    </row>
    <row r="14" spans="1:2" ht="24.75" customHeight="1" x14ac:dyDescent="0.3">
      <c r="A14" s="104" t="s">
        <v>25</v>
      </c>
      <c r="B14" s="78">
        <f>+'SENARA-MAPP-2021'!T17</f>
        <v>4</v>
      </c>
    </row>
    <row r="15" spans="1:2" ht="24.75" customHeight="1" x14ac:dyDescent="0.3">
      <c r="A15" s="104" t="s">
        <v>109</v>
      </c>
      <c r="B15" s="72" t="s">
        <v>189</v>
      </c>
    </row>
    <row r="16" spans="1:2" ht="114.75" customHeight="1" x14ac:dyDescent="0.3">
      <c r="A16" s="104" t="s">
        <v>111</v>
      </c>
      <c r="B16" s="72" t="s">
        <v>123</v>
      </c>
    </row>
    <row r="17" spans="1:2" ht="24.75" customHeight="1" x14ac:dyDescent="0.3">
      <c r="A17" s="233" t="s">
        <v>26</v>
      </c>
      <c r="B17" s="104"/>
    </row>
    <row r="18" spans="1:2" ht="24.75" customHeight="1" x14ac:dyDescent="0.3">
      <c r="A18" s="233"/>
      <c r="B18" s="72" t="s">
        <v>27</v>
      </c>
    </row>
    <row r="19" spans="1:2" ht="24.75" customHeight="1" x14ac:dyDescent="0.3">
      <c r="A19" s="233"/>
      <c r="B19" s="72" t="s">
        <v>28</v>
      </c>
    </row>
    <row r="20" spans="1:2" ht="24.75" customHeight="1" x14ac:dyDescent="0.3">
      <c r="A20" s="233"/>
      <c r="B20" s="72" t="s">
        <v>124</v>
      </c>
    </row>
    <row r="21" spans="1:2" ht="42.75" customHeight="1" x14ac:dyDescent="0.3">
      <c r="A21" s="104" t="s">
        <v>29</v>
      </c>
      <c r="B21" s="72" t="s">
        <v>156</v>
      </c>
    </row>
    <row r="22" spans="1:2" ht="24.75" customHeight="1" x14ac:dyDescent="0.3">
      <c r="A22" s="104" t="s">
        <v>30</v>
      </c>
      <c r="B22" s="104"/>
    </row>
    <row r="23" spans="1:2" ht="24.75" customHeight="1" x14ac:dyDescent="0.3">
      <c r="A23" s="233" t="s">
        <v>146</v>
      </c>
      <c r="B23" s="233"/>
    </row>
  </sheetData>
  <mergeCells count="9">
    <mergeCell ref="A17:A20"/>
    <mergeCell ref="A23:B23"/>
    <mergeCell ref="A1:B1"/>
    <mergeCell ref="A4:A5"/>
    <mergeCell ref="B4:B5"/>
    <mergeCell ref="A9:A10"/>
    <mergeCell ref="B9:B10"/>
    <mergeCell ref="A11:A12"/>
    <mergeCell ref="B11:B12"/>
  </mergeCells>
  <pageMargins left="0.7" right="0.7" top="0.75" bottom="0.7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3"/>
  <sheetViews>
    <sheetView workbookViewId="0">
      <selection activeCell="B6" sqref="B6"/>
    </sheetView>
  </sheetViews>
  <sheetFormatPr baseColWidth="10" defaultRowHeight="15" x14ac:dyDescent="0.25"/>
  <cols>
    <col min="1" max="1" width="34.7109375" customWidth="1"/>
    <col min="2" max="2" width="72.28515625" customWidth="1"/>
  </cols>
  <sheetData>
    <row r="1" spans="1:2" ht="16.5" x14ac:dyDescent="0.25">
      <c r="A1" s="241" t="s">
        <v>137</v>
      </c>
      <c r="B1" s="241"/>
    </row>
    <row r="2" spans="1:2" ht="16.5" x14ac:dyDescent="0.25">
      <c r="A2" s="104" t="s">
        <v>20</v>
      </c>
      <c r="B2" s="104" t="s">
        <v>21</v>
      </c>
    </row>
    <row r="3" spans="1:2" ht="41.25" customHeight="1" x14ac:dyDescent="0.25">
      <c r="A3" s="104" t="s">
        <v>43</v>
      </c>
      <c r="B3" s="72" t="str">
        <f>+'SENARA-MAPP-2021'!R18</f>
        <v>PF.03.02. Porcentaje de avance físico en la ejecución  del Proyecto Canalización y Control de Inundaciones el río Limoncito (II etapa)</v>
      </c>
    </row>
    <row r="4" spans="1:2" x14ac:dyDescent="0.25">
      <c r="A4" s="233" t="s">
        <v>22</v>
      </c>
      <c r="B4" s="226" t="s">
        <v>212</v>
      </c>
    </row>
    <row r="5" spans="1:2" ht="23.25" customHeight="1" x14ac:dyDescent="0.25">
      <c r="A5" s="233"/>
      <c r="B5" s="226"/>
    </row>
    <row r="6" spans="1:2" ht="35.25" customHeight="1" x14ac:dyDescent="0.25">
      <c r="A6" s="104" t="s">
        <v>96</v>
      </c>
      <c r="B6" s="72" t="s">
        <v>215</v>
      </c>
    </row>
    <row r="7" spans="1:2" ht="36" customHeight="1" x14ac:dyDescent="0.25">
      <c r="A7" s="104" t="s">
        <v>98</v>
      </c>
      <c r="B7" s="72" t="s">
        <v>214</v>
      </c>
    </row>
    <row r="8" spans="1:2" ht="30.75" customHeight="1" x14ac:dyDescent="0.25">
      <c r="A8" s="104" t="s">
        <v>100</v>
      </c>
      <c r="B8" s="72" t="str">
        <f>+'SENARA-MAPP-2021'!M18</f>
        <v>Porcentaje</v>
      </c>
    </row>
    <row r="9" spans="1:2" x14ac:dyDescent="0.25">
      <c r="A9" s="233" t="s">
        <v>23</v>
      </c>
      <c r="B9" s="226" t="s">
        <v>213</v>
      </c>
    </row>
    <row r="10" spans="1:2" ht="28.5" customHeight="1" x14ac:dyDescent="0.25">
      <c r="A10" s="233"/>
      <c r="B10" s="226"/>
    </row>
    <row r="11" spans="1:2" x14ac:dyDescent="0.25">
      <c r="A11" s="233" t="s">
        <v>24</v>
      </c>
      <c r="B11" s="226" t="s">
        <v>92</v>
      </c>
    </row>
    <row r="12" spans="1:2" ht="9" customHeight="1" x14ac:dyDescent="0.25">
      <c r="A12" s="233"/>
      <c r="B12" s="226"/>
    </row>
    <row r="13" spans="1:2" ht="16.5" x14ac:dyDescent="0.25">
      <c r="A13" s="104" t="s">
        <v>106</v>
      </c>
      <c r="B13" s="78" t="str">
        <f>+'SENARA-MAPP-2021'!S18</f>
        <v>nd</v>
      </c>
    </row>
    <row r="14" spans="1:2" ht="16.5" x14ac:dyDescent="0.25">
      <c r="A14" s="104" t="s">
        <v>25</v>
      </c>
      <c r="B14" s="130">
        <f>+'SENARA-MAPP-2021'!T18</f>
        <v>0.35</v>
      </c>
    </row>
    <row r="15" spans="1:2" ht="16.5" x14ac:dyDescent="0.25">
      <c r="A15" s="104" t="s">
        <v>109</v>
      </c>
      <c r="B15" s="72" t="s">
        <v>189</v>
      </c>
    </row>
    <row r="16" spans="1:2" ht="99" x14ac:dyDescent="0.25">
      <c r="A16" s="104" t="s">
        <v>111</v>
      </c>
      <c r="B16" s="72" t="s">
        <v>211</v>
      </c>
    </row>
    <row r="17" spans="1:2" ht="16.5" x14ac:dyDescent="0.25">
      <c r="A17" s="233" t="s">
        <v>26</v>
      </c>
      <c r="B17" s="104"/>
    </row>
    <row r="18" spans="1:2" ht="16.5" x14ac:dyDescent="0.25">
      <c r="A18" s="233"/>
      <c r="B18" s="72" t="s">
        <v>27</v>
      </c>
    </row>
    <row r="19" spans="1:2" ht="16.5" x14ac:dyDescent="0.25">
      <c r="A19" s="233"/>
      <c r="B19" s="72" t="s">
        <v>28</v>
      </c>
    </row>
    <row r="20" spans="1:2" ht="16.5" x14ac:dyDescent="0.25">
      <c r="A20" s="233"/>
      <c r="B20" s="72" t="s">
        <v>124</v>
      </c>
    </row>
    <row r="21" spans="1:2" ht="37.5" customHeight="1" x14ac:dyDescent="0.25">
      <c r="A21" s="104" t="s">
        <v>29</v>
      </c>
      <c r="B21" s="72" t="s">
        <v>156</v>
      </c>
    </row>
    <row r="22" spans="1:2" ht="21.75" customHeight="1" x14ac:dyDescent="0.25">
      <c r="A22" s="104" t="s">
        <v>30</v>
      </c>
      <c r="B22" s="104"/>
    </row>
    <row r="23" spans="1:2" ht="16.5" x14ac:dyDescent="0.25">
      <c r="A23" s="233" t="s">
        <v>146</v>
      </c>
      <c r="B23" s="233"/>
    </row>
  </sheetData>
  <mergeCells count="9">
    <mergeCell ref="A17:A20"/>
    <mergeCell ref="A23:B23"/>
    <mergeCell ref="A1:B1"/>
    <mergeCell ref="A4:A5"/>
    <mergeCell ref="B4:B5"/>
    <mergeCell ref="A9:A10"/>
    <mergeCell ref="B9:B10"/>
    <mergeCell ref="A11:A12"/>
    <mergeCell ref="B11:B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1"/>
  <sheetViews>
    <sheetView topLeftCell="A19" zoomScaleNormal="100" workbookViewId="0">
      <selection activeCell="B22" sqref="B22"/>
    </sheetView>
  </sheetViews>
  <sheetFormatPr baseColWidth="10" defaultRowHeight="16.5" x14ac:dyDescent="0.3"/>
  <cols>
    <col min="1" max="1" width="30" style="71" customWidth="1"/>
    <col min="2" max="2" width="109" style="71" customWidth="1"/>
    <col min="3" max="16384" width="11.42578125" style="63"/>
  </cols>
  <sheetData>
    <row r="1" spans="1:2" ht="32.25" customHeight="1" x14ac:dyDescent="0.3">
      <c r="A1" s="224" t="s">
        <v>137</v>
      </c>
      <c r="B1" s="224"/>
    </row>
    <row r="2" spans="1:2" ht="47.25" customHeight="1" x14ac:dyDescent="0.3">
      <c r="A2" s="104" t="s">
        <v>20</v>
      </c>
      <c r="B2" s="104" t="s">
        <v>21</v>
      </c>
    </row>
    <row r="3" spans="1:2" ht="45" customHeight="1" x14ac:dyDescent="0.3">
      <c r="A3" s="104" t="s">
        <v>43</v>
      </c>
      <c r="B3" s="72" t="str">
        <f>+'SENARA-MAPP-2021'!R19</f>
        <v>PF.01.01. Número de Estudios Hidrogeológicos integrados en el año</v>
      </c>
    </row>
    <row r="4" spans="1:2" ht="71.25" customHeight="1" x14ac:dyDescent="0.3">
      <c r="A4" s="233" t="s">
        <v>22</v>
      </c>
      <c r="B4" s="226" t="s">
        <v>193</v>
      </c>
    </row>
    <row r="5" spans="1:2" ht="71.25" customHeight="1" x14ac:dyDescent="0.3">
      <c r="A5" s="233"/>
      <c r="B5" s="226"/>
    </row>
    <row r="6" spans="1:2" ht="71.25" customHeight="1" x14ac:dyDescent="0.3">
      <c r="A6" s="233"/>
      <c r="B6" s="226"/>
    </row>
    <row r="7" spans="1:2" ht="71.25" customHeight="1" x14ac:dyDescent="0.3">
      <c r="A7" s="233"/>
      <c r="B7" s="226"/>
    </row>
    <row r="8" spans="1:2" ht="71.25" customHeight="1" x14ac:dyDescent="0.3">
      <c r="A8" s="233"/>
      <c r="B8" s="226"/>
    </row>
    <row r="9" spans="1:2" ht="71.25" customHeight="1" x14ac:dyDescent="0.3">
      <c r="A9" s="233"/>
      <c r="B9" s="226"/>
    </row>
    <row r="10" spans="1:2" ht="71.25" customHeight="1" x14ac:dyDescent="0.3">
      <c r="A10" s="233"/>
      <c r="B10" s="226"/>
    </row>
    <row r="11" spans="1:2" ht="71.25" customHeight="1" x14ac:dyDescent="0.3">
      <c r="A11" s="233"/>
      <c r="B11" s="226"/>
    </row>
    <row r="12" spans="1:2" ht="71.25" customHeight="1" x14ac:dyDescent="0.3">
      <c r="A12" s="233"/>
      <c r="B12" s="226"/>
    </row>
    <row r="13" spans="1:2" ht="54" customHeight="1" x14ac:dyDescent="0.3">
      <c r="A13" s="104" t="s">
        <v>96</v>
      </c>
      <c r="B13" s="72" t="s">
        <v>127</v>
      </c>
    </row>
    <row r="14" spans="1:2" ht="71.25" customHeight="1" x14ac:dyDescent="0.3">
      <c r="A14" s="104" t="s">
        <v>98</v>
      </c>
      <c r="B14" s="72" t="s">
        <v>128</v>
      </c>
    </row>
    <row r="15" spans="1:2" ht="46.5" customHeight="1" x14ac:dyDescent="0.3">
      <c r="A15" s="104" t="s">
        <v>100</v>
      </c>
      <c r="B15" s="74" t="s">
        <v>133</v>
      </c>
    </row>
    <row r="16" spans="1:2" ht="113.25" customHeight="1" x14ac:dyDescent="0.3">
      <c r="A16" s="233" t="s">
        <v>23</v>
      </c>
      <c r="B16" s="242" t="s">
        <v>194</v>
      </c>
    </row>
    <row r="17" spans="1:2" ht="90" customHeight="1" x14ac:dyDescent="0.3">
      <c r="A17" s="233"/>
      <c r="B17" s="242"/>
    </row>
    <row r="18" spans="1:2" ht="86.25" customHeight="1" x14ac:dyDescent="0.3">
      <c r="A18" s="233" t="s">
        <v>24</v>
      </c>
      <c r="B18" s="242" t="s">
        <v>129</v>
      </c>
    </row>
    <row r="19" spans="1:2" ht="24" customHeight="1" x14ac:dyDescent="0.3">
      <c r="A19" s="233"/>
      <c r="B19" s="242"/>
    </row>
    <row r="20" spans="1:2" ht="39" customHeight="1" x14ac:dyDescent="0.3">
      <c r="A20" s="104" t="s">
        <v>106</v>
      </c>
      <c r="B20" s="78">
        <f>+'SENARA-MAPP-2021'!S19</f>
        <v>1</v>
      </c>
    </row>
    <row r="21" spans="1:2" ht="39.75" customHeight="1" x14ac:dyDescent="0.3">
      <c r="A21" s="104" t="s">
        <v>25</v>
      </c>
      <c r="B21" s="78">
        <f>+'SENARA-MAPP-2021'!T19</f>
        <v>1</v>
      </c>
    </row>
    <row r="22" spans="1:2" ht="38.25" customHeight="1" x14ac:dyDescent="0.3">
      <c r="A22" s="104" t="s">
        <v>109</v>
      </c>
      <c r="B22" s="74" t="s">
        <v>189</v>
      </c>
    </row>
    <row r="23" spans="1:2" ht="114" customHeight="1" x14ac:dyDescent="0.3">
      <c r="A23" s="104" t="s">
        <v>111</v>
      </c>
      <c r="B23" s="72" t="s">
        <v>130</v>
      </c>
    </row>
    <row r="24" spans="1:2" ht="30" customHeight="1" x14ac:dyDescent="0.3">
      <c r="A24" s="243" t="s">
        <v>26</v>
      </c>
      <c r="B24" s="72" t="s">
        <v>27</v>
      </c>
    </row>
    <row r="25" spans="1:2" ht="28.5" customHeight="1" x14ac:dyDescent="0.3">
      <c r="A25" s="243"/>
      <c r="B25" s="72" t="s">
        <v>28</v>
      </c>
    </row>
    <row r="26" spans="1:2" ht="24.75" customHeight="1" x14ac:dyDescent="0.3">
      <c r="A26" s="243"/>
      <c r="B26" s="72" t="s">
        <v>124</v>
      </c>
    </row>
    <row r="27" spans="1:2" ht="71.25" customHeight="1" x14ac:dyDescent="0.3">
      <c r="A27" s="104" t="s">
        <v>29</v>
      </c>
      <c r="B27" s="72" t="s">
        <v>131</v>
      </c>
    </row>
    <row r="28" spans="1:2" ht="50.25" customHeight="1" x14ac:dyDescent="0.3">
      <c r="A28" s="104" t="s">
        <v>30</v>
      </c>
      <c r="B28" s="104"/>
    </row>
    <row r="29" spans="1:2" ht="71.25" customHeight="1" x14ac:dyDescent="0.3">
      <c r="A29" s="233" t="s">
        <v>146</v>
      </c>
      <c r="B29" s="233"/>
    </row>
    <row r="30" spans="1:2" ht="20.25" customHeight="1" x14ac:dyDescent="0.3"/>
    <row r="31" spans="1:2" ht="77.25" customHeight="1" x14ac:dyDescent="0.3">
      <c r="A31" s="223" t="s">
        <v>132</v>
      </c>
      <c r="B31" s="223"/>
    </row>
  </sheetData>
  <mergeCells count="10">
    <mergeCell ref="B18:B19"/>
    <mergeCell ref="A29:B29"/>
    <mergeCell ref="A31:B31"/>
    <mergeCell ref="A1:B1"/>
    <mergeCell ref="A4:A12"/>
    <mergeCell ref="B4:B12"/>
    <mergeCell ref="A16:A17"/>
    <mergeCell ref="B16:B17"/>
    <mergeCell ref="A18:A19"/>
    <mergeCell ref="A24:A26"/>
  </mergeCells>
  <printOptions horizontalCentered="1"/>
  <pageMargins left="0.70866141732283472" right="0.70866141732283472" top="0.74803149606299213" bottom="0.74803149606299213" header="0.31496062992125984" footer="0.31496062992125984"/>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7"/>
  <sheetViews>
    <sheetView topLeftCell="A13" zoomScaleNormal="100" workbookViewId="0">
      <selection activeCell="B18" sqref="B18:B19"/>
    </sheetView>
  </sheetViews>
  <sheetFormatPr baseColWidth="10" defaultRowHeight="21" x14ac:dyDescent="0.35"/>
  <cols>
    <col min="1" max="1" width="30" style="37" customWidth="1"/>
    <col min="2" max="2" width="102.85546875" style="37" customWidth="1"/>
    <col min="3" max="16384" width="11.42578125" style="36"/>
  </cols>
  <sheetData>
    <row r="1" spans="1:2" x14ac:dyDescent="0.35">
      <c r="A1" s="249" t="s">
        <v>137</v>
      </c>
      <c r="B1" s="249"/>
    </row>
    <row r="2" spans="1:2" ht="21.75" thickBot="1" x14ac:dyDescent="0.4">
      <c r="A2" s="86" t="s">
        <v>20</v>
      </c>
      <c r="B2" s="86" t="s">
        <v>21</v>
      </c>
    </row>
    <row r="3" spans="1:2" ht="47.25" customHeight="1" x14ac:dyDescent="0.35">
      <c r="A3" s="87" t="s">
        <v>43</v>
      </c>
      <c r="B3" s="88" t="str">
        <f>+'SENARA-MAPP-2021'!R20</f>
        <v>PF.02.01. Número de Planes de Protección y Manejo del Acuífero con seguimiento realizado  en el año</v>
      </c>
    </row>
    <row r="4" spans="1:2" x14ac:dyDescent="0.35">
      <c r="A4" s="244" t="s">
        <v>22</v>
      </c>
      <c r="B4" s="245" t="s">
        <v>195</v>
      </c>
    </row>
    <row r="5" spans="1:2" x14ac:dyDescent="0.35">
      <c r="A5" s="244"/>
      <c r="B5" s="250"/>
    </row>
    <row r="6" spans="1:2" x14ac:dyDescent="0.35">
      <c r="A6" s="244"/>
      <c r="B6" s="250"/>
    </row>
    <row r="7" spans="1:2" x14ac:dyDescent="0.35">
      <c r="A7" s="244"/>
      <c r="B7" s="250"/>
    </row>
    <row r="8" spans="1:2" ht="89.25" customHeight="1" x14ac:dyDescent="0.35">
      <c r="A8" s="244"/>
      <c r="B8" s="246"/>
    </row>
    <row r="9" spans="1:2" ht="64.5" customHeight="1" x14ac:dyDescent="0.35">
      <c r="A9" s="89" t="s">
        <v>96</v>
      </c>
      <c r="B9" s="90" t="s">
        <v>197</v>
      </c>
    </row>
    <row r="10" spans="1:2" ht="48.75" customHeight="1" x14ac:dyDescent="0.35">
      <c r="A10" s="89" t="s">
        <v>98</v>
      </c>
      <c r="B10" s="90" t="s">
        <v>196</v>
      </c>
    </row>
    <row r="11" spans="1:2" ht="50.25" customHeight="1" x14ac:dyDescent="0.35">
      <c r="A11" s="89" t="s">
        <v>100</v>
      </c>
      <c r="B11" s="90" t="s">
        <v>136</v>
      </c>
    </row>
    <row r="12" spans="1:2" ht="62.25" customHeight="1" x14ac:dyDescent="0.35">
      <c r="A12" s="244" t="s">
        <v>23</v>
      </c>
      <c r="B12" s="245" t="s">
        <v>198</v>
      </c>
    </row>
    <row r="13" spans="1:2" ht="72" customHeight="1" thickBot="1" x14ac:dyDescent="0.4">
      <c r="A13" s="251"/>
      <c r="B13" s="252"/>
    </row>
    <row r="14" spans="1:2" ht="66" customHeight="1" x14ac:dyDescent="0.35">
      <c r="A14" s="253" t="s">
        <v>24</v>
      </c>
      <c r="B14" s="245" t="s">
        <v>134</v>
      </c>
    </row>
    <row r="15" spans="1:2" ht="21.75" thickBot="1" x14ac:dyDescent="0.4">
      <c r="A15" s="244"/>
      <c r="B15" s="252"/>
    </row>
    <row r="16" spans="1:2" x14ac:dyDescent="0.35">
      <c r="A16" s="89" t="s">
        <v>106</v>
      </c>
      <c r="B16" s="91" t="str">
        <f>+'SENARA-MAPP-2021'!S20</f>
        <v>nd</v>
      </c>
    </row>
    <row r="17" spans="1:2" x14ac:dyDescent="0.35">
      <c r="A17" s="89" t="s">
        <v>25</v>
      </c>
      <c r="B17" s="91">
        <f>+'SENARA-MAPP-2021'!T20</f>
        <v>4</v>
      </c>
    </row>
    <row r="18" spans="1:2" x14ac:dyDescent="0.35">
      <c r="A18" s="244" t="s">
        <v>109</v>
      </c>
      <c r="B18" s="245" t="s">
        <v>189</v>
      </c>
    </row>
    <row r="19" spans="1:2" x14ac:dyDescent="0.35">
      <c r="A19" s="244"/>
      <c r="B19" s="246"/>
    </row>
    <row r="20" spans="1:2" ht="42" x14ac:dyDescent="0.35">
      <c r="A20" s="89" t="s">
        <v>111</v>
      </c>
      <c r="B20" s="90" t="s">
        <v>135</v>
      </c>
    </row>
    <row r="21" spans="1:2" x14ac:dyDescent="0.35">
      <c r="A21" s="244" t="s">
        <v>26</v>
      </c>
      <c r="B21" s="92"/>
    </row>
    <row r="22" spans="1:2" x14ac:dyDescent="0.35">
      <c r="A22" s="244"/>
      <c r="B22" s="38" t="s">
        <v>27</v>
      </c>
    </row>
    <row r="23" spans="1:2" x14ac:dyDescent="0.35">
      <c r="A23" s="244"/>
      <c r="B23" s="38" t="s">
        <v>28</v>
      </c>
    </row>
    <row r="24" spans="1:2" x14ac:dyDescent="0.35">
      <c r="A24" s="244"/>
      <c r="B24" s="39" t="s">
        <v>124</v>
      </c>
    </row>
    <row r="25" spans="1:2" ht="42" x14ac:dyDescent="0.35">
      <c r="A25" s="89" t="s">
        <v>29</v>
      </c>
      <c r="B25" s="90" t="s">
        <v>131</v>
      </c>
    </row>
    <row r="26" spans="1:2" ht="42" x14ac:dyDescent="0.35">
      <c r="A26" s="89" t="s">
        <v>30</v>
      </c>
      <c r="B26" s="93"/>
    </row>
    <row r="27" spans="1:2" ht="21.75" thickBot="1" x14ac:dyDescent="0.4">
      <c r="A27" s="247" t="s">
        <v>118</v>
      </c>
      <c r="B27" s="248"/>
    </row>
  </sheetData>
  <mergeCells count="11">
    <mergeCell ref="A18:A19"/>
    <mergeCell ref="B18:B19"/>
    <mergeCell ref="A21:A24"/>
    <mergeCell ref="A27:B27"/>
    <mergeCell ref="A1:B1"/>
    <mergeCell ref="A4:A8"/>
    <mergeCell ref="B4:B8"/>
    <mergeCell ref="A12:A13"/>
    <mergeCell ref="B12:B13"/>
    <mergeCell ref="A14:A15"/>
    <mergeCell ref="B14:B15"/>
  </mergeCells>
  <pageMargins left="0.70866141732283472" right="0.70866141732283472" top="0.74803149606299213" bottom="0.74803149606299213" header="0.31496062992125984" footer="0.31496062992125984"/>
  <pageSetup scale="62" orientation="portrait" r:id="rId1"/>
  <colBreaks count="1" manualBreakCount="1">
    <brk id="3" max="2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C40746B7B7E4BBE4B6D3F5D38FA89" ma:contentTypeVersion="13" ma:contentTypeDescription="Create a new document." ma:contentTypeScope="" ma:versionID="6fb4a316bd6ab4fc53be16f842022790">
  <xsd:schema xmlns:xsd="http://www.w3.org/2001/XMLSchema" xmlns:xs="http://www.w3.org/2001/XMLSchema" xmlns:p="http://schemas.microsoft.com/office/2006/metadata/properties" xmlns:ns3="60eaf2f0-e42c-43da-ae1e-e8504bf89cb1" xmlns:ns4="1e4a4643-d76d-43cf-a6c0-b202c6951372" targetNamespace="http://schemas.microsoft.com/office/2006/metadata/properties" ma:root="true" ma:fieldsID="275bf943227597a8c459f8496450dfa4" ns3:_="" ns4:_="">
    <xsd:import namespace="60eaf2f0-e42c-43da-ae1e-e8504bf89cb1"/>
    <xsd:import namespace="1e4a4643-d76d-43cf-a6c0-b202c69513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af2f0-e42c-43da-ae1e-e8504bf89c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a4643-d76d-43cf-a6c0-b202c69513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BAD7F-870F-4E47-A69F-7FEF9A7D6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af2f0-e42c-43da-ae1e-e8504bf89cb1"/>
    <ds:schemaRef ds:uri="1e4a4643-d76d-43cf-a6c0-b202c6951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C22AAC-D41C-44E2-8635-C23018E6C4A3}">
  <ds:schemaRefs>
    <ds:schemaRef ds:uri="http://schemas.microsoft.com/sharepoint/v3/contenttype/forms"/>
  </ds:schemaRefs>
</ds:datastoreItem>
</file>

<file path=customXml/itemProps3.xml><?xml version="1.0" encoding="utf-8"?>
<ds:datastoreItem xmlns:ds="http://schemas.openxmlformats.org/officeDocument/2006/customXml" ds:itemID="{E9B1B254-23EB-4DE2-8368-1D6F73F062D1}">
  <ds:schemaRefs>
    <ds:schemaRef ds:uri="1e4a4643-d76d-43cf-a6c0-b202c6951372"/>
    <ds:schemaRef ds:uri="http://schemas.microsoft.com/office/2006/metadata/properties"/>
    <ds:schemaRef ds:uri="http://www.w3.org/XML/1998/namespace"/>
    <ds:schemaRef ds:uri="http://purl.org/dc/elements/1.1/"/>
    <ds:schemaRef ds:uri="http://purl.org/dc/terms/"/>
    <ds:schemaRef ds:uri="60eaf2f0-e42c-43da-ae1e-e8504bf89cb1"/>
    <ds:schemaRef ds:uri="http://purl.org/dc/dcmitype/"/>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SENARA-MAPP-2021</vt:lpstr>
      <vt:lpstr>Ficha Inversiones</vt:lpstr>
      <vt:lpstr>P2PF01</vt:lpstr>
      <vt:lpstr>P3PF01.01</vt:lpstr>
      <vt:lpstr>P3PF02.01</vt:lpstr>
      <vt:lpstr>P3PF03.01</vt:lpstr>
      <vt:lpstr>P3PF03.02</vt:lpstr>
      <vt:lpstr>P4PF01.01</vt:lpstr>
      <vt:lpstr>P4PF02.01</vt:lpstr>
      <vt:lpstr>P4PF03.01</vt:lpstr>
      <vt:lpstr>Ficha técnica</vt:lpstr>
      <vt:lpstr>MACHOTE FICHAS INDICADORES</vt:lpstr>
      <vt:lpstr>P4PF02.01!Área_de_impresión</vt:lpstr>
      <vt:lpstr>'SENARA-MAPP-2021'!Área_de_impresión</vt:lpstr>
      <vt:lpstr>'SENARA-MAPP-2021'!Títulos_a_imprimir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Lizeth Jaen</cp:lastModifiedBy>
  <cp:lastPrinted>2019-09-30T19:33:52Z</cp:lastPrinted>
  <dcterms:created xsi:type="dcterms:W3CDTF">2015-03-06T17:33:50Z</dcterms:created>
  <dcterms:modified xsi:type="dcterms:W3CDTF">2021-09-01T16:49:49Z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0x010100FAFC40746B7B7E4BBE4B6D3F5D38FA89</vt:lpwstr>
  </property>
</Properties>
</file>